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大众贴息最终版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大众贴息最终版!$A$4:$W$48</definedName>
  </definedNames>
  <calcPr calcId="144525"/>
</workbook>
</file>

<file path=xl/sharedStrings.xml><?xml version="1.0" encoding="utf-8"?>
<sst xmlns="http://schemas.openxmlformats.org/spreadsheetml/2006/main" count="373" uniqueCount="169">
  <si>
    <t>附件1：</t>
  </si>
  <si>
    <t>杭锦大众村镇银行2021年—2022年金融扶贫富民工程“新型农牧业经营主体”贷款贴息明细表</t>
  </si>
  <si>
    <t>单位：万元</t>
  </si>
  <si>
    <t>序号</t>
  </si>
  <si>
    <t>新型经营主体名称</t>
  </si>
  <si>
    <t>所在苏木镇（管委会）</t>
  </si>
  <si>
    <t>申请额度</t>
  </si>
  <si>
    <t>银行贷款额度</t>
  </si>
  <si>
    <t>实际贷款贴息额度</t>
  </si>
  <si>
    <t>贷款用途</t>
  </si>
  <si>
    <t>贷款日期</t>
  </si>
  <si>
    <t>1年期\还款日期</t>
  </si>
  <si>
    <t>最终还款日期</t>
  </si>
  <si>
    <t>实际产生利息天数</t>
  </si>
  <si>
    <t>贷款利率</t>
  </si>
  <si>
    <t>贷款金融机构</t>
  </si>
  <si>
    <t>利益联结方式</t>
  </si>
  <si>
    <t>经营主体联系人</t>
  </si>
  <si>
    <t>实收利息（第一年度）</t>
  </si>
  <si>
    <t>实际贴息利率（年）</t>
  </si>
  <si>
    <t>实际贴息金额</t>
  </si>
  <si>
    <t>贴息比例</t>
  </si>
  <si>
    <t>资料是否完善</t>
  </si>
  <si>
    <t>验收结果</t>
  </si>
  <si>
    <t>备注</t>
  </si>
  <si>
    <t>鄂尔多斯市额尔定图畜牧业专业合作社</t>
  </si>
  <si>
    <t>买牛</t>
  </si>
  <si>
    <t>20240520</t>
  </si>
  <si>
    <t>额尔定图</t>
  </si>
  <si>
    <t>是</t>
  </si>
  <si>
    <t>合格</t>
  </si>
  <si>
    <t>杭锦旗吉腾农牧业开发有限责任公司</t>
  </si>
  <si>
    <t>20230920</t>
  </si>
  <si>
    <t>巴音吉嘎拉</t>
  </si>
  <si>
    <t xml:space="preserve">杭锦旗恒德种养殖专业合作社 </t>
  </si>
  <si>
    <t>购牛羊</t>
  </si>
  <si>
    <t>20230915</t>
  </si>
  <si>
    <t>杭锦大众村镇银行营业部</t>
  </si>
  <si>
    <t>每年出资贴息贷款金额的1%用于嘎查村集体经济发展</t>
  </si>
  <si>
    <t>王有义</t>
  </si>
  <si>
    <t xml:space="preserve">杭锦旗庆伟养殖场 </t>
  </si>
  <si>
    <t>奥金良</t>
  </si>
  <si>
    <t>内蒙古梁大海农牧养殖有限公司</t>
  </si>
  <si>
    <t>购买饲料</t>
  </si>
  <si>
    <t>20240320</t>
  </si>
  <si>
    <t>梁海小</t>
  </si>
  <si>
    <t>杭锦旗丰宜种植专业合作社</t>
  </si>
  <si>
    <t>购买肉牛</t>
  </si>
  <si>
    <t>20240920</t>
  </si>
  <si>
    <t>杨娜</t>
  </si>
  <si>
    <t>杭锦旗利农种植专业合作社</t>
  </si>
  <si>
    <t>购买猪饲料</t>
  </si>
  <si>
    <t>祁付喜</t>
  </si>
  <si>
    <t>内蒙古嘎亥种养殖有限公司</t>
  </si>
  <si>
    <t>刘政江</t>
  </si>
  <si>
    <t>鄂尔多斯市溢荣劳务服务有限责任公司</t>
  </si>
  <si>
    <t>购买牛羊</t>
  </si>
  <si>
    <t>徐存厚</t>
  </si>
  <si>
    <t>杭锦旗锦兴农牧业开发有限责任公司</t>
  </si>
  <si>
    <t>王格</t>
  </si>
  <si>
    <t xml:space="preserve">杭锦旗老梁外家庭牧场 </t>
  </si>
  <si>
    <t>20241014</t>
  </si>
  <si>
    <t>杨树枝</t>
  </si>
  <si>
    <t xml:space="preserve">杭锦旗鸿海恒源种养殖专业合作社 </t>
  </si>
  <si>
    <t>20231015</t>
  </si>
  <si>
    <t>赵鸿飞</t>
  </si>
  <si>
    <t>杭锦旗娜仁图娜拉家庭牧场</t>
  </si>
  <si>
    <t>买牛及扩建棚圈</t>
  </si>
  <si>
    <t>20231019</t>
  </si>
  <si>
    <t xml:space="preserve">娜仁图娜拉 
</t>
  </si>
  <si>
    <t xml:space="preserve">内蒙古亿丰源农牧业科技有限公司 </t>
  </si>
  <si>
    <t>改良土地扩大经营规模</t>
  </si>
  <si>
    <t>20241020</t>
  </si>
  <si>
    <t>郭志成</t>
  </si>
  <si>
    <t xml:space="preserve">杭锦旗玖丰农业生产资料有限责任公司 </t>
  </si>
  <si>
    <t>扩建库房及购化肥</t>
  </si>
  <si>
    <t>梁喜聪</t>
  </si>
  <si>
    <t xml:space="preserve">杭锦旗赛台养殖专业合作社 </t>
  </si>
  <si>
    <t>扩建棚圈及买牛</t>
  </si>
  <si>
    <t>哈斯额尔德尼</t>
  </si>
  <si>
    <t>杭锦旗犇顺鑫家庭牧场</t>
  </si>
  <si>
    <t>赵占军</t>
  </si>
  <si>
    <t xml:space="preserve">杭锦旗丰泰农牧业专业合作社 </t>
  </si>
  <si>
    <t>购牛</t>
  </si>
  <si>
    <t>20231020</t>
  </si>
  <si>
    <t>杭锦大众巴拉贡支行</t>
  </si>
  <si>
    <t>燕登云</t>
  </si>
  <si>
    <t xml:space="preserve">杭锦旗开心家庭牧场 </t>
  </si>
  <si>
    <t>傲特更格力</t>
  </si>
  <si>
    <t xml:space="preserve">杭锦旗庆亿丰家庭牧场 </t>
  </si>
  <si>
    <t>20231014</t>
  </si>
  <si>
    <t>赵志刚</t>
  </si>
  <si>
    <t>鄂尔多斯市泰旺种养殖有限公司</t>
  </si>
  <si>
    <t>买羊</t>
  </si>
  <si>
    <t>20231103</t>
  </si>
  <si>
    <t>王云</t>
  </si>
  <si>
    <t xml:space="preserve">杭锦旗富优种养殖专业合作社 </t>
  </si>
  <si>
    <t>张晓东</t>
  </si>
  <si>
    <t>2022年2月15日还20万元</t>
  </si>
  <si>
    <t xml:space="preserve">鄂尔多斯市良牧种养殖有限公司 </t>
  </si>
  <si>
    <t xml:space="preserve">白晶 
</t>
  </si>
  <si>
    <t>鄂尔多斯市黄河沿岸水产养殖有限责任公司</t>
  </si>
  <si>
    <t>购买虾苗虾料</t>
  </si>
  <si>
    <t>20240310</t>
  </si>
  <si>
    <t>王长贵</t>
  </si>
  <si>
    <t>杭锦旗格其补拉绿恒种养殖专业合作社</t>
  </si>
  <si>
    <t>购饲草料</t>
  </si>
  <si>
    <t>20231115</t>
  </si>
  <si>
    <t>额定图</t>
  </si>
  <si>
    <t>鄂尔多斯市隆鑫源种养殖有限公司</t>
  </si>
  <si>
    <t>购销玉米</t>
  </si>
  <si>
    <t>20231110</t>
  </si>
  <si>
    <t>柴鹏</t>
  </si>
  <si>
    <t>杭锦旗金冠人参果种植专业合作社</t>
  </si>
  <si>
    <t>购买基础母羊、建设棚圈、
果园升级改造</t>
  </si>
  <si>
    <t>20231118</t>
  </si>
  <si>
    <t>刘光前</t>
  </si>
  <si>
    <t>杭锦旗鸿帅养殖专业合作社</t>
  </si>
  <si>
    <t>收购玉米、葵花</t>
  </si>
  <si>
    <t>闫富云</t>
  </si>
  <si>
    <t xml:space="preserve">杭锦旗秀琴养殖专业合作社 </t>
  </si>
  <si>
    <t xml:space="preserve">20230508 </t>
  </si>
  <si>
    <t xml:space="preserve">朱秀琴 
</t>
  </si>
  <si>
    <t>杭锦旗博日德家庭牧场</t>
  </si>
  <si>
    <t>购买肉羊</t>
  </si>
  <si>
    <t xml:space="preserve">20241109 </t>
  </si>
  <si>
    <t>森格巴图</t>
  </si>
  <si>
    <t xml:space="preserve">杭锦旗天宏农牧业专业合作社 </t>
  </si>
  <si>
    <t>购买种牛</t>
  </si>
  <si>
    <t>2021-11-05</t>
  </si>
  <si>
    <t>杭锦大众银行呼和木独支行</t>
  </si>
  <si>
    <t>汤红伟</t>
  </si>
  <si>
    <t>杭锦旗天宏养殖有限公司</t>
  </si>
  <si>
    <t>王如</t>
  </si>
  <si>
    <t>杭锦旗桃源矿泉水有限责任公司</t>
  </si>
  <si>
    <t>扩大经营规模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</si>
  <si>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0231120</t>
    </r>
  </si>
  <si>
    <t>高永利</t>
  </si>
  <si>
    <t>杭锦旗景源种植专业合作社</t>
  </si>
  <si>
    <t>购销玉米、葵花</t>
  </si>
  <si>
    <t>薛二娥</t>
  </si>
  <si>
    <t>杭锦旗南河头种养殖有限公司</t>
  </si>
  <si>
    <t>购买农机具</t>
  </si>
  <si>
    <t>赵朝勇</t>
  </si>
  <si>
    <t>杭锦旗绿漠园园林绿化有限公司</t>
  </si>
  <si>
    <t>购买饲草料</t>
  </si>
  <si>
    <t>20231120</t>
  </si>
  <si>
    <t>王埃平</t>
  </si>
  <si>
    <t>杭锦旗玛纳图养殖专业合作社</t>
  </si>
  <si>
    <t>照日格巴特尔</t>
  </si>
  <si>
    <t>杭锦旗耕耘农机专业合作社</t>
  </si>
  <si>
    <t>乔三连</t>
  </si>
  <si>
    <t>杭锦旗富强养殖专业合作社</t>
  </si>
  <si>
    <t>2021-12-09</t>
  </si>
  <si>
    <t>刘治国</t>
  </si>
  <si>
    <t>杭锦旗正昊商贸有限责任公司</t>
  </si>
  <si>
    <t>收购原料</t>
  </si>
  <si>
    <t>20231215</t>
  </si>
  <si>
    <t>慰问
农牧民</t>
  </si>
  <si>
    <t>高秀莲</t>
  </si>
  <si>
    <t>内蒙古友谊种养殖专业合作社</t>
  </si>
  <si>
    <t>郭在生</t>
  </si>
  <si>
    <t>内蒙古春回大地种养殖专业合作社</t>
  </si>
  <si>
    <t>购甘草种子</t>
  </si>
  <si>
    <t>20231205</t>
  </si>
  <si>
    <t>郝志伟</t>
  </si>
  <si>
    <t>财政部门意见：              负责人：</t>
  </si>
  <si>
    <t>乡村振兴局意见：             负责人：</t>
  </si>
  <si>
    <t xml:space="preserve"> 金融部门意见：                        负责人：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</si>
</sst>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indexed="8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left" vertical="center" wrapText="1"/>
    </xf>
    <xf numFmtId="178" fontId="1" fillId="0" borderId="6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lenovo\Desktop\2022&#20065;&#26449;&#25391;&#20852;&#20020;&#26102;&#25991;&#20214;\&#25253;&#20065;&#26449;&#25391;&#20852;&#23616;2022&#24180;&#36148;&#24687;&#65288;&#26368;&#32456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0122;&#38596;\U&#30424;&#20869;&#23481;\2018&#24180;&#20449;&#36151;&#25253;&#34920;&#38656;&#35201;&#20570;\&#20449;&#36151;&#26376;&#25253;\&#26477;&#38182;&#22823;&#20247;&#26449;&#38215;&#38134;&#34892;&#20449;&#36151;&#25253;&#34920;&#65288;&#25253;&#20154;&#34892;&#65289;\2023&#24180;\202301\&#36151;&#27454;&#20313;&#39069;&#34920;1.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91&#38177;&#25919;&#20989;&#12308;2023&#12309;391%20&#21495;&#26477;&#38182;&#26071;&#38177;&#23612;&#38215;&#20154;&#27665;&#25919;&#24220;&#20851;&#20110;&#30003;&#35831;2021&#24180;&#8212;2022&#24180;&#37329;&#34701;&#25206;&#36139;&#23500;&#27665;&#24037;&#31243;&#8220;&#26032;&#22411;&#20892;&#29287;&#19994;&#32463;&#33829;&#20027;&#20307;&#8221;&#36151;&#27454;&#36148;&#24687;&#36164;&#37329;&#65288;&#38468;&#2021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>
        <row r="2">
          <cell r="C2" t="str">
            <v>鄂尔多斯市额尔定图畜牧业专业合作社</v>
          </cell>
          <cell r="D2" t="str">
            <v>锡尼镇</v>
          </cell>
        </row>
        <row r="3">
          <cell r="C3" t="str">
            <v>杭锦旗吉腾农牧业开发有限责任公司</v>
          </cell>
          <cell r="D3" t="str">
            <v>锡尼镇</v>
          </cell>
        </row>
        <row r="4">
          <cell r="C4" t="str">
            <v>杭锦旗恒德种养殖专业合作社 </v>
          </cell>
          <cell r="D4" t="str">
            <v>伊和乌素</v>
          </cell>
        </row>
        <row r="5">
          <cell r="C5" t="str">
            <v>杭锦旗庆伟养殖场 </v>
          </cell>
          <cell r="D5" t="str">
            <v>伊和乌素</v>
          </cell>
        </row>
        <row r="6">
          <cell r="C6" t="str">
            <v>鄂尔多斯市星丰农资有限公司 </v>
          </cell>
          <cell r="D6" t="str">
            <v>伊和乌素</v>
          </cell>
        </row>
        <row r="7">
          <cell r="C7" t="str">
            <v>内蒙古梁大海农牧养殖有限公司</v>
          </cell>
          <cell r="D7" t="str">
            <v>独贵塔拉镇</v>
          </cell>
        </row>
        <row r="8">
          <cell r="C8" t="str">
            <v>杭锦旗丰宜种植专业合作社</v>
          </cell>
          <cell r="D8" t="str">
            <v>独贵塔拉镇</v>
          </cell>
        </row>
        <row r="9">
          <cell r="C9" t="str">
            <v>杭锦旗利农种植专业合作社</v>
          </cell>
          <cell r="D9" t="str">
            <v>独贵塔拉镇</v>
          </cell>
        </row>
        <row r="10">
          <cell r="C10" t="str">
            <v>内蒙古嘎亥种养殖有限公司</v>
          </cell>
          <cell r="D10" t="str">
            <v>独贵塔拉镇</v>
          </cell>
        </row>
        <row r="11">
          <cell r="C11" t="str">
            <v>鄂尔多斯市溢荣劳务服务有限责任公司</v>
          </cell>
          <cell r="D11" t="str">
            <v>独贵塔拉镇</v>
          </cell>
        </row>
        <row r="12">
          <cell r="C12" t="str">
            <v>杭锦旗锦兴农牧业开发有限责任公司</v>
          </cell>
          <cell r="D12" t="str">
            <v>独贵塔拉镇</v>
          </cell>
        </row>
        <row r="13">
          <cell r="C13" t="str">
            <v>杭锦旗老梁外家庭牧场 </v>
          </cell>
          <cell r="D13" t="str">
            <v>管委会</v>
          </cell>
        </row>
        <row r="14">
          <cell r="C14" t="str">
            <v>杭锦旗鸿海恒源种养殖专业合作社 </v>
          </cell>
          <cell r="D14" t="str">
            <v>伊和乌素</v>
          </cell>
        </row>
        <row r="15">
          <cell r="C15" t="str">
            <v>杭锦旗娜仁图娜拉家庭牧场</v>
          </cell>
          <cell r="D15" t="str">
            <v>锡尼镇</v>
          </cell>
        </row>
        <row r="16">
          <cell r="C16" t="str">
            <v>内蒙古亿丰源农牧业科技有限公司 </v>
          </cell>
          <cell r="D16" t="str">
            <v>伊和乌素</v>
          </cell>
        </row>
        <row r="17">
          <cell r="C17" t="str">
            <v>杭锦旗玖丰农业生产资料有限责任公司 </v>
          </cell>
          <cell r="D17" t="str">
            <v>伊和乌素</v>
          </cell>
        </row>
        <row r="18">
          <cell r="C18" t="str">
            <v>杭锦旗赛台养殖专业合作社 </v>
          </cell>
          <cell r="D18" t="str">
            <v>锡尼镇</v>
          </cell>
        </row>
        <row r="19">
          <cell r="C19" t="str">
            <v>杭锦旗犇顺鑫家庭牧场</v>
          </cell>
          <cell r="D19" t="str">
            <v>锡尼镇</v>
          </cell>
        </row>
        <row r="20">
          <cell r="C20" t="str">
            <v>杭锦旗丰泰农牧业专业合作社 </v>
          </cell>
          <cell r="D20" t="str">
            <v>巴拉贡</v>
          </cell>
        </row>
        <row r="21">
          <cell r="C21" t="str">
            <v>杭锦旗开心家庭牧场 </v>
          </cell>
          <cell r="D21" t="str">
            <v>锡尼镇</v>
          </cell>
        </row>
        <row r="22">
          <cell r="C22" t="str">
            <v>杭锦旗庆亿丰家庭牧场 </v>
          </cell>
          <cell r="D22" t="str">
            <v>锡尼镇</v>
          </cell>
        </row>
        <row r="23">
          <cell r="C23" t="str">
            <v>鄂尔多斯市泰旺种养殖有限公司</v>
          </cell>
          <cell r="D23" t="str">
            <v>伊和乌素</v>
          </cell>
        </row>
        <row r="24">
          <cell r="C24" t="str">
            <v>杭锦旗富优种养殖专业合作社 </v>
          </cell>
          <cell r="D24" t="str">
            <v>伊和乌素</v>
          </cell>
        </row>
        <row r="25">
          <cell r="C25" t="str">
            <v>鄂尔多斯市良牧种养殖有限公司 </v>
          </cell>
          <cell r="D25" t="str">
            <v>伊和乌素</v>
          </cell>
        </row>
        <row r="26">
          <cell r="C26" t="str">
            <v>鄂尔多斯市黄河沿岸水产养殖有限责任公司</v>
          </cell>
          <cell r="D26" t="str">
            <v>独贵塔拉镇</v>
          </cell>
        </row>
        <row r="27">
          <cell r="C27" t="str">
            <v>杭锦旗格其补拉绿恒种养殖专业合作社</v>
          </cell>
          <cell r="D27" t="str">
            <v>独贵塔拉镇</v>
          </cell>
        </row>
        <row r="28">
          <cell r="C28" t="str">
            <v>鄂尔多斯市隆鑫源种养殖有限公司</v>
          </cell>
          <cell r="D28" t="str">
            <v>独贵塔拉镇</v>
          </cell>
        </row>
        <row r="29">
          <cell r="C29" t="str">
            <v>杭锦旗金冠人参果种植专业合作社</v>
          </cell>
          <cell r="D29" t="str">
            <v>独贵塔拉镇</v>
          </cell>
        </row>
        <row r="30">
          <cell r="C30" t="str">
            <v>杭锦旗鸿帅养殖专业合作社</v>
          </cell>
          <cell r="D30" t="str">
            <v>独贵塔拉镇</v>
          </cell>
        </row>
        <row r="31">
          <cell r="C31" t="str">
            <v>杭锦旗秀琴养殖专业合作社 </v>
          </cell>
          <cell r="D31" t="str">
            <v>锡尼镇</v>
          </cell>
        </row>
        <row r="32">
          <cell r="C32" t="str">
            <v>杭锦旗博日德家庭牧场</v>
          </cell>
          <cell r="D32" t="str">
            <v>锡尼镇</v>
          </cell>
        </row>
        <row r="33">
          <cell r="C33" t="str">
            <v>杭锦旗天宏农牧业专业合作社 </v>
          </cell>
          <cell r="D33" t="str">
            <v>杭锦旗呼和木独镇</v>
          </cell>
        </row>
        <row r="34">
          <cell r="C34" t="str">
            <v>杭锦旗天宏养殖有限公司</v>
          </cell>
          <cell r="D34" t="str">
            <v>杭锦旗呼和木独镇</v>
          </cell>
        </row>
        <row r="35">
          <cell r="C35" t="str">
            <v>杭锦旗桃源矿泉水有限责任公司</v>
          </cell>
          <cell r="D35" t="str">
            <v>伊和乌素</v>
          </cell>
        </row>
        <row r="36">
          <cell r="C36" t="str">
            <v>杭锦旗景源种植专业合作社</v>
          </cell>
          <cell r="D36" t="str">
            <v>独贵塔拉镇</v>
          </cell>
        </row>
        <row r="37">
          <cell r="C37" t="str">
            <v>杭锦旗南河头种养殖有限公司</v>
          </cell>
          <cell r="D37" t="str">
            <v>独贵塔拉镇</v>
          </cell>
        </row>
        <row r="38">
          <cell r="C38" t="str">
            <v>杭锦旗绿漠园园林绿化有限公司</v>
          </cell>
          <cell r="D38" t="str">
            <v>独贵塔拉镇</v>
          </cell>
        </row>
        <row r="39">
          <cell r="C39" t="str">
            <v>杭锦旗玛纳图养殖专业合作社</v>
          </cell>
          <cell r="D39" t="str">
            <v>伊和乌素</v>
          </cell>
        </row>
        <row r="40">
          <cell r="C40" t="str">
            <v>杭锦旗耕耘农机专业合作社</v>
          </cell>
          <cell r="D40" t="str">
            <v>吉日嘎朗图镇</v>
          </cell>
        </row>
        <row r="41">
          <cell r="C41" t="str">
            <v>杭锦旗富强养殖专业合作社</v>
          </cell>
          <cell r="D41" t="str">
            <v>吉日嘎朗图镇</v>
          </cell>
        </row>
        <row r="42">
          <cell r="C42" t="str">
            <v>杭锦旗正昊商贸有限责任公司</v>
          </cell>
          <cell r="D42" t="str">
            <v>巴拉贡镇</v>
          </cell>
        </row>
        <row r="43">
          <cell r="C43" t="str">
            <v>鄂尔多斯市海容农牧业开发有限公司 </v>
          </cell>
          <cell r="D43" t="str">
            <v>伊和乌素</v>
          </cell>
        </row>
        <row r="44">
          <cell r="C44" t="str">
            <v>内蒙古友谊种养殖专业合作社</v>
          </cell>
          <cell r="D44" t="str">
            <v>伊和乌素</v>
          </cell>
        </row>
        <row r="45">
          <cell r="C45" t="str">
            <v>杭锦旗亿顺繁养殖专业合作社</v>
          </cell>
          <cell r="D45" t="str">
            <v>吉日嘎朗图镇</v>
          </cell>
        </row>
        <row r="46">
          <cell r="C46" t="str">
            <v>内蒙古春回大地种养殖专业合作社</v>
          </cell>
          <cell r="D46" t="str">
            <v>吉日嘎郎图镇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原始"/>
      <sheetName val="Sheet19"/>
      <sheetName val="企业"/>
      <sheetName val="普惠"/>
      <sheetName val="普惠涉农"/>
      <sheetName val="个人"/>
      <sheetName val="关注"/>
      <sheetName val="次级"/>
      <sheetName val="不良"/>
      <sheetName val="可疑11"/>
      <sheetName val="神华"/>
      <sheetName val="喜洋洋"/>
      <sheetName val="脱贫人口"/>
      <sheetName val="一个月内到期"/>
      <sheetName val="个体"/>
      <sheetName val="中长期"/>
      <sheetName val="经营性"/>
      <sheetName val="涉农总额"/>
      <sheetName val="涉农农户"/>
      <sheetName val="建档"/>
      <sheetName val="不良处置与新增"/>
      <sheetName val="精准扶贫"/>
    </sheetNames>
    <sheetDataSet>
      <sheetData sheetId="0"/>
      <sheetData sheetId="1"/>
      <sheetData sheetId="2">
        <row r="4">
          <cell r="B4" t="str">
            <v>内蒙古库布其酒业有限责任公司</v>
          </cell>
          <cell r="C4" t="str">
            <v>杭锦大众村镇银行营业部</v>
          </cell>
        </row>
        <row r="5">
          <cell r="B5" t="str">
            <v>鄂尔多斯市长泰新源投资有限责任公司</v>
          </cell>
          <cell r="C5" t="str">
            <v>杭锦大众村镇银行营业部</v>
          </cell>
        </row>
        <row r="6">
          <cell r="B6" t="str">
            <v>鄂尔多斯市力恒城市建设有限公司</v>
          </cell>
          <cell r="C6" t="str">
            <v>杭锦大众村镇银行营业部</v>
          </cell>
        </row>
        <row r="7">
          <cell r="B7" t="str">
            <v>鄂尔多斯市绿嵘农林牧开发有限责任公司</v>
          </cell>
          <cell r="C7" t="str">
            <v>杭锦大众村镇银行营业部</v>
          </cell>
        </row>
        <row r="8">
          <cell r="B8" t="str">
            <v>杭锦现代有机农牧业综合开发有限责任公司</v>
          </cell>
          <cell r="C8" t="str">
            <v>杭锦大众村镇银行营业部</v>
          </cell>
        </row>
        <row r="9">
          <cell r="B9" t="str">
            <v>鄂尔多斯市兆丰粮油有限公司</v>
          </cell>
          <cell r="C9" t="str">
            <v>杭锦大众村镇银行营业部</v>
          </cell>
        </row>
        <row r="10">
          <cell r="B10" t="str">
            <v>鄂尔多斯市中广商贸有限公司</v>
          </cell>
          <cell r="C10" t="str">
            <v>杭锦大众村镇银行营业部</v>
          </cell>
        </row>
        <row r="11">
          <cell r="B11" t="str">
            <v>鄂尔多斯市建工路桥有限公司</v>
          </cell>
          <cell r="C11" t="str">
            <v>杭锦大众村镇银行营业部</v>
          </cell>
        </row>
        <row r="12">
          <cell r="B12" t="str">
            <v>鄂尔多斯市邦华粮油经销有限公司</v>
          </cell>
          <cell r="C12" t="str">
            <v>杭锦大众村镇银行营业部</v>
          </cell>
        </row>
        <row r="13">
          <cell r="B13" t="str">
            <v>鄂尔多斯市同圆农贸联合有限责任公司</v>
          </cell>
          <cell r="C13" t="str">
            <v>杭锦大众村镇银行营业部</v>
          </cell>
        </row>
        <row r="14">
          <cell r="B14" t="str">
            <v>鄂尔多斯市东瑞恒泰农业发展有限公司</v>
          </cell>
          <cell r="C14" t="str">
            <v>杭锦大众村镇银行营业部</v>
          </cell>
        </row>
        <row r="15">
          <cell r="B15" t="str">
            <v>鄂尔多斯市同圆水务有限责任公司</v>
          </cell>
          <cell r="C15" t="str">
            <v>杭锦大众村镇银行营业部</v>
          </cell>
        </row>
        <row r="16">
          <cell r="B16" t="str">
            <v>内蒙古安德力化工有限公司</v>
          </cell>
          <cell r="C16" t="str">
            <v>杭锦大众村镇银行营业部</v>
          </cell>
        </row>
        <row r="17">
          <cell r="B17" t="str">
            <v>内蒙古哈木格食品有限公司</v>
          </cell>
          <cell r="C17" t="str">
            <v>杭锦大众村镇银行营业部</v>
          </cell>
        </row>
        <row r="18">
          <cell r="B18" t="str">
            <v>鄂尔多斯市浩伟能源技术服务有限公司</v>
          </cell>
          <cell r="C18" t="str">
            <v>杭锦大众村镇银行营业部</v>
          </cell>
        </row>
        <row r="19">
          <cell r="B19" t="str">
            <v>杭锦旗兴林绿化有限责任公司</v>
          </cell>
          <cell r="C19" t="str">
            <v>杭锦大众村镇银行营业部</v>
          </cell>
        </row>
        <row r="20">
          <cell r="B20" t="str">
            <v>鄂尔多斯市漠康中药材种植专业合作社</v>
          </cell>
          <cell r="C20" t="str">
            <v>杭锦大众村镇银行营业部</v>
          </cell>
        </row>
        <row r="21">
          <cell r="B21" t="str">
            <v>内蒙古好力保农牧业投资管理有限责任公司杭锦旗分公司</v>
          </cell>
          <cell r="C21" t="str">
            <v>杭锦大众村镇银行营业部</v>
          </cell>
        </row>
        <row r="22">
          <cell r="B22" t="str">
            <v>内蒙古好力保农牧业投资管理有限责任公司杭锦旗分公司</v>
          </cell>
          <cell r="C22" t="str">
            <v>杭锦大众村镇银行营业部</v>
          </cell>
        </row>
        <row r="23">
          <cell r="B23" t="str">
            <v>鄂尔多斯市库布其农牧业开发有限责任公司</v>
          </cell>
          <cell r="C23" t="str">
            <v>杭锦大众村镇银行营业部</v>
          </cell>
        </row>
        <row r="24">
          <cell r="B24" t="str">
            <v>鄂尔多斯市库布其农牧业开发有限责任公司</v>
          </cell>
          <cell r="C24" t="str">
            <v>杭锦大众村镇银行营业部</v>
          </cell>
        </row>
        <row r="25">
          <cell r="B25" t="str">
            <v>杭锦旗恒升房屋建筑工程有限责任公司</v>
          </cell>
          <cell r="C25" t="str">
            <v>杭锦大众村镇银行营业部</v>
          </cell>
        </row>
        <row r="26">
          <cell r="B26" t="str">
            <v>鄂尔多斯市华益通资源有限公司</v>
          </cell>
          <cell r="C26" t="str">
            <v>杭锦大众村镇银行营业部</v>
          </cell>
        </row>
        <row r="27">
          <cell r="B27" t="str">
            <v>杭锦旗益升砂砖制造有限责任公司</v>
          </cell>
          <cell r="C27" t="str">
            <v>杭锦大众村镇银行营业部</v>
          </cell>
        </row>
        <row r="28">
          <cell r="B28" t="str">
            <v>鄂尔多斯市济丰农林有限公司</v>
          </cell>
          <cell r="C28" t="str">
            <v>杭锦大众村镇银行营业部</v>
          </cell>
        </row>
        <row r="29">
          <cell r="B29" t="str">
            <v>杭锦旗劲源食品有限责任公司</v>
          </cell>
          <cell r="C29" t="str">
            <v>杭锦大众村镇银行营业部</v>
          </cell>
        </row>
        <row r="30">
          <cell r="B30" t="str">
            <v>杭锦旗王五家庭农场</v>
          </cell>
          <cell r="C30" t="str">
            <v>杭锦大众村镇银行营业部</v>
          </cell>
        </row>
        <row r="31">
          <cell r="B31" t="str">
            <v>内蒙古沙海兰甜农牧业有限公司</v>
          </cell>
          <cell r="C31" t="str">
            <v>杭锦大众村镇银行营业部</v>
          </cell>
        </row>
        <row r="32">
          <cell r="B32" t="str">
            <v>内蒙古沙海兰甜农牧业有限公司</v>
          </cell>
          <cell r="C32" t="str">
            <v>杭锦大众村镇银行营业部</v>
          </cell>
        </row>
        <row r="33">
          <cell r="B33" t="str">
            <v>内蒙古库布其酒业有限责任公司</v>
          </cell>
          <cell r="C33" t="str">
            <v>杭锦大众村镇银行营业部</v>
          </cell>
        </row>
        <row r="34">
          <cell r="B34" t="str">
            <v>内蒙古库布其酒业有限责任公司</v>
          </cell>
          <cell r="C34" t="str">
            <v>杭锦大众村镇银行营业部</v>
          </cell>
        </row>
        <row r="35">
          <cell r="B35" t="str">
            <v>内蒙古库布其酒业有限责任公司</v>
          </cell>
          <cell r="C35" t="str">
            <v>杭锦大众村镇银行营业部</v>
          </cell>
        </row>
        <row r="36">
          <cell r="B36" t="str">
            <v>鄂尔多斯市锦兴生态农业开发有限责任公司</v>
          </cell>
          <cell r="C36" t="str">
            <v>杭锦大众村镇银行营业部</v>
          </cell>
        </row>
        <row r="37">
          <cell r="B37" t="str">
            <v>鄂尔多斯市锦兴生态农业开发有限责任公司</v>
          </cell>
          <cell r="C37" t="str">
            <v>杭锦大众村镇银行营业部</v>
          </cell>
        </row>
        <row r="38">
          <cell r="B38" t="str">
            <v>内蒙古好力保农牧业投资管理有限责任公司杭锦旗分公司</v>
          </cell>
          <cell r="C38" t="str">
            <v>杭锦大众村镇银行营业部</v>
          </cell>
        </row>
        <row r="39">
          <cell r="B39" t="str">
            <v>鄂尔多斯市荣汇农牧业开发有限责任公司</v>
          </cell>
          <cell r="C39" t="str">
            <v>杭锦大众村镇银行营业部</v>
          </cell>
        </row>
        <row r="40">
          <cell r="B40" t="str">
            <v>杭锦旗长盛蒙源养殖专业合作社</v>
          </cell>
          <cell r="C40" t="str">
            <v>杭锦大众村镇银行营业部</v>
          </cell>
        </row>
        <row r="41">
          <cell r="B41" t="str">
            <v>杭锦旗荣春源农牧业开发有限公司</v>
          </cell>
          <cell r="C41" t="str">
            <v>杭锦大众村镇银行营业部</v>
          </cell>
        </row>
        <row r="42">
          <cell r="B42" t="str">
            <v>杭锦旗博日德家庭牧场</v>
          </cell>
          <cell r="C42" t="str">
            <v>杭锦大众村镇银行营业部</v>
          </cell>
        </row>
        <row r="43">
          <cell r="B43" t="str">
            <v>鄂尔多斯市龙德建设有限责任公司</v>
          </cell>
          <cell r="C43" t="str">
            <v>杭锦大众村镇银行营业部</v>
          </cell>
        </row>
        <row r="44">
          <cell r="B44" t="str">
            <v>鄂尔多斯市聚德旺农牧业开发有限责任公司</v>
          </cell>
          <cell r="C44" t="str">
            <v>杭锦大众村镇银行营业部</v>
          </cell>
        </row>
        <row r="45">
          <cell r="B45" t="str">
            <v>鄂尔多斯市龙德建筑有限责任公司</v>
          </cell>
          <cell r="C45" t="str">
            <v>杭锦大众村镇银行营业部</v>
          </cell>
        </row>
        <row r="46">
          <cell r="B46" t="str">
            <v>杭锦旗绿美农牧业开发有限责任公司</v>
          </cell>
          <cell r="C46" t="str">
            <v>杭锦大众村镇银行营业部</v>
          </cell>
        </row>
        <row r="47">
          <cell r="B47" t="str">
            <v>鄂尔多斯市瑞宏劳务服务有限责任公司</v>
          </cell>
          <cell r="C47" t="str">
            <v>杭锦大众村镇银行营业部</v>
          </cell>
        </row>
        <row r="48">
          <cell r="B48" t="str">
            <v>杭锦旗敖特更达来家庭牧场</v>
          </cell>
          <cell r="C48" t="str">
            <v>杭锦大众村镇银行营业部</v>
          </cell>
        </row>
        <row r="49">
          <cell r="B49" t="str">
            <v>杭锦旗桃源矿泉水有限责任公司</v>
          </cell>
          <cell r="C49" t="str">
            <v>杭锦大众村镇银行营业部</v>
          </cell>
        </row>
        <row r="50">
          <cell r="B50" t="str">
            <v>鄂尔多斯市额尔定图畜牧业专业合作社</v>
          </cell>
          <cell r="C50" t="str">
            <v>杭锦大众村镇银行营业部</v>
          </cell>
        </row>
        <row r="51">
          <cell r="B51" t="str">
            <v>杭锦旗吉腾农牧业开发有限责任公司</v>
          </cell>
          <cell r="C51" t="str">
            <v>杭锦大众村镇银行营业部</v>
          </cell>
        </row>
        <row r="52">
          <cell r="B52" t="str">
            <v>杭锦旗玛纳图养殖专业合作社</v>
          </cell>
          <cell r="C52" t="str">
            <v>杭锦大众村镇银行营业部</v>
          </cell>
        </row>
        <row r="53">
          <cell r="B53" t="str">
            <v>鄂尔多斯市启宸商贸有限公司</v>
          </cell>
          <cell r="C53" t="str">
            <v>杭锦大众村镇银行营业部</v>
          </cell>
        </row>
        <row r="54">
          <cell r="B54" t="str">
            <v>杭锦旗布拉格畜牧业专业合作社</v>
          </cell>
          <cell r="C54" t="str">
            <v>杭锦大众村镇银行营业部</v>
          </cell>
        </row>
        <row r="55">
          <cell r="B55" t="str">
            <v>鄂尔多斯市臻荣农牧业有限公司</v>
          </cell>
          <cell r="C55" t="str">
            <v>杭锦大众村镇银行营业部</v>
          </cell>
        </row>
        <row r="56">
          <cell r="B56" t="str">
            <v>杭锦旗北牧迁源家庭牧场</v>
          </cell>
          <cell r="C56" t="str">
            <v>杭锦大众村镇银行营业部</v>
          </cell>
        </row>
        <row r="57">
          <cell r="B57" t="str">
            <v>鄂尔多斯市草原金泉养殖专业合作社</v>
          </cell>
          <cell r="C57" t="str">
            <v>杭锦大众村镇银行营业部</v>
          </cell>
        </row>
        <row r="58">
          <cell r="B58" t="str">
            <v>内蒙古睿泰农牧业开发有限公司</v>
          </cell>
          <cell r="C58" t="str">
            <v>杭锦大众村镇银行营业部</v>
          </cell>
        </row>
        <row r="59">
          <cell r="B59" t="str">
            <v>杭锦旗巴伊吉乐种养殖专业合作社</v>
          </cell>
          <cell r="C59" t="str">
            <v>杭锦大众村镇银行营业部</v>
          </cell>
        </row>
        <row r="60">
          <cell r="B60" t="str">
            <v>鄂尔多斯市星丰农资有限公司</v>
          </cell>
          <cell r="C60" t="str">
            <v>杭锦大众村镇银行营业部</v>
          </cell>
        </row>
        <row r="61">
          <cell r="B61" t="str">
            <v>杭锦旗庆亿丰家庭牧场</v>
          </cell>
          <cell r="C61" t="str">
            <v>杭锦大众村镇银行营业部</v>
          </cell>
        </row>
        <row r="62">
          <cell r="B62" t="str">
            <v>杭锦旗恒德种养殖专业合作社</v>
          </cell>
          <cell r="C62" t="str">
            <v>杭锦大众村镇银行营业部</v>
          </cell>
        </row>
        <row r="63">
          <cell r="B63" t="str">
            <v>杭锦旗娜仁图娜拉家庭牧场</v>
          </cell>
          <cell r="C63" t="str">
            <v>杭锦大众村镇银行营业部</v>
          </cell>
        </row>
        <row r="64">
          <cell r="B64" t="str">
            <v>杭锦旗庆伟养殖场</v>
          </cell>
          <cell r="C64" t="str">
            <v>杭锦大众村镇银行营业部</v>
          </cell>
        </row>
        <row r="65">
          <cell r="B65" t="str">
            <v>内蒙古亿丰源农牧业科技有限公司</v>
          </cell>
          <cell r="C65" t="str">
            <v>杭锦大众村镇银行营业部</v>
          </cell>
        </row>
        <row r="66">
          <cell r="B66" t="str">
            <v>杭锦旗祥乐家庭牧场</v>
          </cell>
          <cell r="C66" t="str">
            <v>杭锦大众村镇银行营业部</v>
          </cell>
        </row>
        <row r="67">
          <cell r="B67" t="str">
            <v>杭锦旗老梁外家庭牧场</v>
          </cell>
          <cell r="C67" t="str">
            <v>杭锦大众村镇银行营业部</v>
          </cell>
        </row>
        <row r="68">
          <cell r="B68" t="str">
            <v>鄂尔多斯市泰旺种养殖有限公司</v>
          </cell>
          <cell r="C68" t="str">
            <v>杭锦大众村镇银行营业部</v>
          </cell>
        </row>
        <row r="69">
          <cell r="B69" t="str">
            <v>鄂尔多斯市良牧种养殖有限公司</v>
          </cell>
          <cell r="C69" t="str">
            <v>杭锦大众村镇银行营业部</v>
          </cell>
        </row>
        <row r="70">
          <cell r="B70" t="str">
            <v>杭锦旗富优种养殖专业合作社</v>
          </cell>
          <cell r="C70" t="str">
            <v>杭锦大众村镇银行营业部</v>
          </cell>
        </row>
        <row r="71">
          <cell r="B71" t="str">
            <v>杭锦旗犇顺鑫家庭牧场</v>
          </cell>
          <cell r="C71" t="str">
            <v>杭锦大众村镇银行营业部</v>
          </cell>
        </row>
        <row r="72">
          <cell r="B72" t="str">
            <v>杭锦旗赛台养殖专业合作社</v>
          </cell>
          <cell r="C72" t="str">
            <v>杭锦大众村镇银行营业部</v>
          </cell>
        </row>
        <row r="73">
          <cell r="B73" t="str">
            <v>杭锦旗开心家庭牧场</v>
          </cell>
          <cell r="C73" t="str">
            <v>杭锦大众村镇银行营业部</v>
          </cell>
        </row>
        <row r="74">
          <cell r="B74" t="str">
            <v>杭锦旗玖丰农业生产资料有限责任公司</v>
          </cell>
          <cell r="C74" t="str">
            <v>杭锦大众村镇银行营业部</v>
          </cell>
        </row>
        <row r="75">
          <cell r="B75" t="str">
            <v>杭锦旗秀琴养殖专业合作社</v>
          </cell>
          <cell r="C75" t="str">
            <v>杭锦大众村镇银行营业部</v>
          </cell>
        </row>
        <row r="76">
          <cell r="B76" t="str">
            <v>杭锦旗伊和乌素乌兰淖尔家庭牧场</v>
          </cell>
          <cell r="C76" t="str">
            <v>杭锦大众村镇银行营业部</v>
          </cell>
        </row>
        <row r="77">
          <cell r="B77" t="str">
            <v>内蒙古友谊种养殖专业合作社</v>
          </cell>
          <cell r="C77" t="str">
            <v>杭锦大众村镇银行营业部</v>
          </cell>
        </row>
        <row r="78">
          <cell r="B78" t="str">
            <v>杭锦旗查鹤勒种养殖专业合作社</v>
          </cell>
          <cell r="C78" t="str">
            <v>杭锦大众村镇银行营业部</v>
          </cell>
        </row>
        <row r="79">
          <cell r="B79" t="str">
            <v>杭锦旗杨家家庭牧场</v>
          </cell>
          <cell r="C79" t="str">
            <v>杭锦大众村镇银行营业部</v>
          </cell>
        </row>
        <row r="80">
          <cell r="B80" t="str">
            <v>杭锦旗华杰农牧业专业合作社</v>
          </cell>
          <cell r="C80" t="str">
            <v>杭锦大众村镇银行营业部</v>
          </cell>
        </row>
        <row r="81">
          <cell r="B81" t="str">
            <v>杭锦旗新泉劳务服务有限公司</v>
          </cell>
          <cell r="C81" t="str">
            <v>杭锦大众村镇银行营业部</v>
          </cell>
        </row>
        <row r="82">
          <cell r="B82" t="str">
            <v>杭锦旗万鼎农牧业有限公司</v>
          </cell>
          <cell r="C82" t="str">
            <v>杭锦大众村镇银行营业部</v>
          </cell>
        </row>
        <row r="83">
          <cell r="B83" t="str">
            <v>内蒙古乌尔吐柴登种养殖专业合作社</v>
          </cell>
          <cell r="C83" t="str">
            <v>杭锦大众村镇银行营业部</v>
          </cell>
        </row>
        <row r="84">
          <cell r="B84" t="str">
            <v>杭锦旗黄和平养殖有限公司</v>
          </cell>
          <cell r="C84" t="str">
            <v>杭锦大众村镇银行营业部</v>
          </cell>
        </row>
        <row r="85">
          <cell r="B85" t="str">
            <v>杭锦旗龙德农牧业开发有限公司</v>
          </cell>
          <cell r="C85" t="str">
            <v>杭锦大众村镇银行营业部</v>
          </cell>
        </row>
        <row r="86">
          <cell r="B86" t="str">
            <v>鄂尔多斯市额尔定图畜牧业专业合作社</v>
          </cell>
          <cell r="C86" t="str">
            <v>杭锦大众村镇银行营业部</v>
          </cell>
        </row>
        <row r="87">
          <cell r="B87" t="str">
            <v>杭锦旗吉腾农牧业开发有限责任公司</v>
          </cell>
          <cell r="C87" t="str">
            <v>杭锦大众村镇银行营业部</v>
          </cell>
        </row>
        <row r="88">
          <cell r="B88" t="str">
            <v>鄂尔多斯市成阳商贸有限公司</v>
          </cell>
          <cell r="C88" t="str">
            <v>杭锦大众村镇银行营业部</v>
          </cell>
        </row>
        <row r="89">
          <cell r="B89" t="str">
            <v>杭锦旗鸿海恒源种养殖专业合作社</v>
          </cell>
          <cell r="C89" t="str">
            <v>杭锦大众村镇银行营业部</v>
          </cell>
        </row>
        <row r="90">
          <cell r="B90" t="str">
            <v>鄂尔多斯市海容农牧业开发有限公司</v>
          </cell>
          <cell r="C90" t="str">
            <v>杭锦大众村镇银行营业部</v>
          </cell>
        </row>
        <row r="91">
          <cell r="B91" t="str">
            <v>鄂尔多斯市炬隆农牧业开发有限责任公司</v>
          </cell>
          <cell r="C91" t="str">
            <v>杭锦大众村镇银行营业部</v>
          </cell>
        </row>
        <row r="92">
          <cell r="B92" t="str">
            <v>杭锦旗新鑫草原种植专业合作社</v>
          </cell>
          <cell r="C92" t="str">
            <v>杭锦大众村镇银行营业部</v>
          </cell>
        </row>
        <row r="93">
          <cell r="B93" t="str">
            <v>杭锦旗月盛斋商贸有限公司</v>
          </cell>
          <cell r="C93" t="str">
            <v>杭锦大众村镇银行营业部</v>
          </cell>
        </row>
        <row r="94">
          <cell r="B94" t="str">
            <v>杭锦旗景泰商贸有限责任公司</v>
          </cell>
          <cell r="C94" t="str">
            <v>杭锦大众村镇银行营业部</v>
          </cell>
        </row>
        <row r="95">
          <cell r="B95" t="str">
            <v>鄂尔多斯市乌兰木伦冷链物流有限责任公司</v>
          </cell>
          <cell r="C95" t="str">
            <v>杭锦大众村镇银行营业部</v>
          </cell>
        </row>
        <row r="96">
          <cell r="B96" t="str">
            <v>鄂尔多斯汾渭清洁能源有限责任公司</v>
          </cell>
          <cell r="C96" t="str">
            <v>杭锦大众村镇银行营业部</v>
          </cell>
        </row>
        <row r="97">
          <cell r="B97" t="str">
            <v>杭锦旗天邦供热有限责任公司</v>
          </cell>
          <cell r="C97" t="str">
            <v>杭锦大众独贵塔拉支行</v>
          </cell>
        </row>
        <row r="98">
          <cell r="B98" t="str">
            <v>杭锦旗天邦供热有限责任公司</v>
          </cell>
          <cell r="C98" t="str">
            <v>杭锦大众独贵塔拉支行</v>
          </cell>
        </row>
        <row r="99">
          <cell r="B99" t="str">
            <v>杭锦旗天邦供热有限责任公司</v>
          </cell>
          <cell r="C99" t="str">
            <v>杭锦大众独贵塔拉支行</v>
          </cell>
        </row>
        <row r="100">
          <cell r="B100" t="str">
            <v>内蒙古亿利康牧生物科技有限公司</v>
          </cell>
          <cell r="C100" t="str">
            <v>杭锦大众独贵塔拉支行</v>
          </cell>
        </row>
        <row r="101">
          <cell r="B101" t="str">
            <v>内蒙古亿利康牧生物科技有限公司</v>
          </cell>
          <cell r="C101" t="str">
            <v>杭锦大众独贵塔拉支行</v>
          </cell>
        </row>
        <row r="102">
          <cell r="B102" t="str">
            <v>内蒙古亿利康牧生物科技有限公司</v>
          </cell>
          <cell r="C102" t="str">
            <v>杭锦大众独贵塔拉支行</v>
          </cell>
        </row>
        <row r="103">
          <cell r="B103" t="str">
            <v>内蒙古亿利康牧生物科技有限公司</v>
          </cell>
          <cell r="C103" t="str">
            <v>杭锦大众独贵塔拉支行</v>
          </cell>
        </row>
        <row r="104">
          <cell r="B104" t="str">
            <v>亿利库布其沙漠生态旅游有限公司</v>
          </cell>
          <cell r="C104" t="str">
            <v>杭锦大众独贵塔拉支行</v>
          </cell>
        </row>
        <row r="105">
          <cell r="B105" t="str">
            <v>亿利库布其沙漠生态旅游有限公司</v>
          </cell>
          <cell r="C105" t="str">
            <v>杭锦大众独贵塔拉支行</v>
          </cell>
        </row>
        <row r="106">
          <cell r="B106" t="str">
            <v>亿利库布其沙漠生态旅游有限公司</v>
          </cell>
          <cell r="C106" t="str">
            <v>杭锦大众独贵塔拉支行</v>
          </cell>
        </row>
        <row r="107">
          <cell r="B107" t="str">
            <v>内蒙古亿道生态牛业有限公司</v>
          </cell>
          <cell r="C107" t="str">
            <v>杭锦大众独贵塔拉支行</v>
          </cell>
        </row>
        <row r="108">
          <cell r="B108" t="str">
            <v>内蒙古亿道生态牛业有限公司</v>
          </cell>
          <cell r="C108" t="str">
            <v>杭锦大众独贵塔拉支行</v>
          </cell>
        </row>
        <row r="109">
          <cell r="B109" t="str">
            <v>鄂尔多斯市黄河沿岸水产养殖有限责任公司</v>
          </cell>
          <cell r="C109" t="str">
            <v>杭锦大众独贵塔拉支行</v>
          </cell>
        </row>
        <row r="110">
          <cell r="B110" t="str">
            <v>杭锦旗亿嘉环境治理有限公司</v>
          </cell>
          <cell r="C110" t="str">
            <v>杭锦大众独贵塔拉支行</v>
          </cell>
        </row>
        <row r="111">
          <cell r="B111" t="str">
            <v>鄂尔多斯市青青草原牧业有限公司</v>
          </cell>
          <cell r="C111" t="str">
            <v>杭锦大众独贵塔拉支行</v>
          </cell>
        </row>
        <row r="112">
          <cell r="B112" t="str">
            <v>内蒙古库布其新能源装备制造工程有限公司</v>
          </cell>
          <cell r="C112" t="str">
            <v>杭锦大众独贵塔拉支行</v>
          </cell>
        </row>
        <row r="113">
          <cell r="B113" t="str">
            <v>杭锦旗东立泰煤炭运销有限公司</v>
          </cell>
          <cell r="C113" t="str">
            <v>杭锦大众独贵塔拉支行</v>
          </cell>
        </row>
        <row r="114">
          <cell r="B114" t="str">
            <v>杭锦旗东立泰煤炭运销有限公司</v>
          </cell>
          <cell r="C114" t="str">
            <v>杭锦大众独贵塔拉支行</v>
          </cell>
        </row>
        <row r="115">
          <cell r="B115" t="str">
            <v>杭锦旗兴旺利民煤炭有限公司</v>
          </cell>
          <cell r="C115" t="str">
            <v>杭锦大众独贵塔拉支行</v>
          </cell>
        </row>
        <row r="116">
          <cell r="B116" t="str">
            <v>杭锦旗兴旺利民煤炭有限公司</v>
          </cell>
          <cell r="C116" t="str">
            <v>杭锦大众独贵塔拉支行</v>
          </cell>
        </row>
        <row r="117">
          <cell r="B117" t="str">
            <v>内蒙古光民科技工程有限公司杭锦旗分公司</v>
          </cell>
          <cell r="C117" t="str">
            <v>杭锦大众独贵塔拉支行</v>
          </cell>
        </row>
        <row r="118">
          <cell r="B118" t="str">
            <v>内蒙古光民科技工程有限公司杭锦旗分公司</v>
          </cell>
          <cell r="C118" t="str">
            <v>杭锦大众独贵塔拉支行</v>
          </cell>
        </row>
        <row r="119">
          <cell r="B119" t="str">
            <v>鄂尔多斯市沙生本土商贸有限公司</v>
          </cell>
          <cell r="C119" t="str">
            <v>杭锦大众独贵塔拉支行</v>
          </cell>
        </row>
        <row r="120">
          <cell r="B120" t="str">
            <v>内蒙古工装阀门有限公司杭锦旗分公司</v>
          </cell>
          <cell r="C120" t="str">
            <v>杭锦大众独贵塔拉支行</v>
          </cell>
        </row>
        <row r="121">
          <cell r="B121" t="str">
            <v>杭锦旗诚恒建筑安装有限公司</v>
          </cell>
          <cell r="C121" t="str">
            <v>杭锦大众独贵塔拉支行</v>
          </cell>
        </row>
        <row r="122">
          <cell r="B122" t="str">
            <v>杭锦旗诚恒建筑安装有限公司</v>
          </cell>
          <cell r="C122" t="str">
            <v>杭锦大众独贵塔拉支行</v>
          </cell>
        </row>
        <row r="123">
          <cell r="B123" t="str">
            <v>鄂尔多斯市熙源商贸有限责任公司</v>
          </cell>
          <cell r="C123" t="str">
            <v>杭锦大众独贵塔拉支行</v>
          </cell>
        </row>
        <row r="124">
          <cell r="B124" t="str">
            <v>鄂尔多斯市熙源商贸有限责任公司</v>
          </cell>
          <cell r="C124" t="str">
            <v>杭锦大众独贵塔拉支行</v>
          </cell>
        </row>
        <row r="125">
          <cell r="B125" t="str">
            <v>杭锦旗中寰煤炭运销有限公司</v>
          </cell>
          <cell r="C125" t="str">
            <v>杭锦大众独贵塔拉支行</v>
          </cell>
        </row>
        <row r="126">
          <cell r="B126" t="str">
            <v>杭锦旗中寰煤炭运销有限公司</v>
          </cell>
          <cell r="C126" t="str">
            <v>杭锦大众独贵塔拉支行</v>
          </cell>
        </row>
        <row r="127">
          <cell r="B127" t="str">
            <v>鄂尔多斯市科兴农资有限公司</v>
          </cell>
          <cell r="C127" t="str">
            <v>杭锦大众独贵塔拉支行</v>
          </cell>
        </row>
        <row r="128">
          <cell r="B128" t="str">
            <v>鄂尔多斯市鑫运来商贸有限责任公司</v>
          </cell>
          <cell r="C128" t="str">
            <v>杭锦大众独贵塔拉支行</v>
          </cell>
        </row>
        <row r="129">
          <cell r="B129" t="str">
            <v>鄂尔多斯市鑫运来商贸有限责任公司</v>
          </cell>
          <cell r="C129" t="str">
            <v>杭锦大众独贵塔拉支行</v>
          </cell>
        </row>
        <row r="130">
          <cell r="B130" t="str">
            <v>杭锦旗弘德生态建设有限责任公司</v>
          </cell>
          <cell r="C130" t="str">
            <v>杭锦大众独贵塔拉支行</v>
          </cell>
        </row>
        <row r="131">
          <cell r="B131" t="str">
            <v>内蒙古狮喇召能源有限公司</v>
          </cell>
          <cell r="C131" t="str">
            <v>杭锦大众独贵塔拉支行</v>
          </cell>
        </row>
        <row r="132">
          <cell r="B132" t="str">
            <v>包头市沃特尔环保科技有限公司杭锦旗分公司</v>
          </cell>
          <cell r="C132" t="str">
            <v>杭锦大众独贵塔拉支行</v>
          </cell>
        </row>
        <row r="133">
          <cell r="B133" t="str">
            <v>内蒙古华洲药业有限公司</v>
          </cell>
          <cell r="C133" t="str">
            <v>杭锦大众独贵塔拉支行</v>
          </cell>
        </row>
        <row r="134">
          <cell r="B134" t="str">
            <v>内蒙古蒙鑫远建设科技发展有限公司</v>
          </cell>
          <cell r="C134" t="str">
            <v>杭锦大众独贵塔拉支行</v>
          </cell>
        </row>
        <row r="135">
          <cell r="B135" t="str">
            <v>内蒙古华皓建筑安装有限公司</v>
          </cell>
          <cell r="C135" t="str">
            <v>杭锦大众独贵塔拉支行</v>
          </cell>
        </row>
        <row r="136">
          <cell r="B136" t="str">
            <v>内蒙古亿利库布其沙漠生态酒店有限公司</v>
          </cell>
          <cell r="C136" t="str">
            <v>杭锦大众独贵塔拉支行</v>
          </cell>
        </row>
        <row r="137">
          <cell r="B137" t="str">
            <v>内蒙古亿利库布其沙漠生态酒店有限公司</v>
          </cell>
          <cell r="C137" t="str">
            <v>杭锦大众独贵塔拉支行</v>
          </cell>
        </row>
        <row r="138">
          <cell r="B138" t="str">
            <v>内蒙古亿利库布其沙漠生态酒店有限公司</v>
          </cell>
          <cell r="C138" t="str">
            <v>杭锦大众独贵塔拉支行</v>
          </cell>
        </row>
        <row r="139">
          <cell r="B139" t="str">
            <v>鄂尔多斯市维升劳务分包有限责任公司</v>
          </cell>
          <cell r="C139" t="str">
            <v>杭锦大众独贵塔拉支行</v>
          </cell>
        </row>
        <row r="140">
          <cell r="B140" t="str">
            <v>内蒙古千盈煤炭运销有限公司杭锦旗分公司</v>
          </cell>
          <cell r="C140" t="str">
            <v>杭锦大众独贵塔拉支行</v>
          </cell>
        </row>
        <row r="141">
          <cell r="B141" t="str">
            <v>内蒙古千盈煤炭运销有限公司杭锦旗分公司</v>
          </cell>
          <cell r="C141" t="str">
            <v>杭锦大众独贵塔拉支行</v>
          </cell>
        </row>
        <row r="142">
          <cell r="B142" t="str">
            <v>鄂托克旗金良化工有限责任公司</v>
          </cell>
          <cell r="C142" t="str">
            <v>杭锦大众独贵塔拉支行</v>
          </cell>
        </row>
        <row r="143">
          <cell r="B143" t="str">
            <v>内蒙古新恒金煤炭有限公司杭锦旗分公司</v>
          </cell>
          <cell r="C143" t="str">
            <v>杭锦大众独贵塔拉支行</v>
          </cell>
        </row>
        <row r="144">
          <cell r="B144" t="str">
            <v>内蒙古新恒金煤炭有限公司杭锦旗分公司</v>
          </cell>
          <cell r="C144" t="str">
            <v>杭锦大众独贵塔拉支行</v>
          </cell>
        </row>
        <row r="145">
          <cell r="B145" t="str">
            <v>内蒙古宏源建设工程有限公司杭锦旗分公司</v>
          </cell>
          <cell r="C145" t="str">
            <v>杭锦大众独贵塔拉支行</v>
          </cell>
        </row>
        <row r="146">
          <cell r="B146" t="str">
            <v>鄂尔多斯市诺诚商贸有限责任公司杭锦旗分公司</v>
          </cell>
          <cell r="C146" t="str">
            <v>杭锦大众独贵塔拉支行</v>
          </cell>
        </row>
        <row r="147">
          <cell r="B147" t="str">
            <v>鄂尔多斯市诺诚商贸有限责任公司杭锦旗分公司</v>
          </cell>
          <cell r="C147" t="str">
            <v>杭锦大众独贵塔拉支行</v>
          </cell>
        </row>
        <row r="148">
          <cell r="B148" t="str">
            <v>鄂尔多斯市黄河沿岸水产养殖有限责任公司</v>
          </cell>
          <cell r="C148" t="str">
            <v>杭锦大众独贵塔拉支行</v>
          </cell>
        </row>
        <row r="149">
          <cell r="B149" t="str">
            <v>鄂尔多斯市林中地商贸有限责任公司</v>
          </cell>
          <cell r="C149" t="str">
            <v>杭锦大众独贵塔拉支行</v>
          </cell>
        </row>
        <row r="150">
          <cell r="B150" t="str">
            <v>鄂尔多斯市林中地商贸有限责任公司</v>
          </cell>
          <cell r="C150" t="str">
            <v>杭锦大众独贵塔拉支行</v>
          </cell>
        </row>
        <row r="151">
          <cell r="B151" t="str">
            <v>杭锦旗茂宇商贸有限公司</v>
          </cell>
          <cell r="C151" t="str">
            <v>杭锦大众独贵塔拉支行</v>
          </cell>
        </row>
        <row r="152">
          <cell r="B152" t="str">
            <v>杭锦旗斯庆花种养殖专业合作社</v>
          </cell>
          <cell r="C152" t="str">
            <v>杭锦大众独贵塔拉支行</v>
          </cell>
        </row>
        <row r="153">
          <cell r="B153" t="str">
            <v>杭锦旗锦磊种植专业合作社</v>
          </cell>
          <cell r="C153" t="str">
            <v>杭锦大众独贵塔拉支行</v>
          </cell>
        </row>
        <row r="154">
          <cell r="B154" t="str">
            <v>杭锦旗利农种植专业合作社</v>
          </cell>
          <cell r="C154" t="str">
            <v>杭锦大众独贵塔拉支行</v>
          </cell>
        </row>
        <row r="155">
          <cell r="B155" t="str">
            <v>杭锦旗丰宜种植专业合作社</v>
          </cell>
          <cell r="C155" t="str">
            <v>杭锦大众独贵塔拉支行</v>
          </cell>
        </row>
        <row r="156">
          <cell r="B156" t="str">
            <v>杭锦旗鸿帅养殖专业合作社</v>
          </cell>
          <cell r="C156" t="str">
            <v>杭锦大众独贵塔拉支行</v>
          </cell>
        </row>
        <row r="157">
          <cell r="B157" t="str">
            <v>鄂尔多斯市溢荣劳务服务有限责任公司</v>
          </cell>
          <cell r="C157" t="str">
            <v>杭锦大众独贵塔拉支行</v>
          </cell>
        </row>
        <row r="158">
          <cell r="B158" t="str">
            <v>鄂尔多斯市衫野工程机械有限公司</v>
          </cell>
          <cell r="C158" t="str">
            <v>杭锦大众独贵塔拉支行</v>
          </cell>
        </row>
        <row r="159">
          <cell r="B159" t="str">
            <v>杭锦旗新时代农机专业合作社</v>
          </cell>
          <cell r="C159" t="str">
            <v>杭锦大众独贵塔拉支行</v>
          </cell>
        </row>
        <row r="160">
          <cell r="B160" t="str">
            <v>杭锦旗欣泽源养殖专业合作社</v>
          </cell>
          <cell r="C160" t="str">
            <v>杭锦大众独贵塔拉支行</v>
          </cell>
        </row>
        <row r="161">
          <cell r="B161" t="str">
            <v>内蒙古库布其新能源装备制造工程有限公司</v>
          </cell>
          <cell r="C161" t="str">
            <v>杭锦大众独贵塔拉支行</v>
          </cell>
        </row>
        <row r="162">
          <cell r="B162" t="str">
            <v>杭锦旗格其补拉绿恒种养殖专业合作社</v>
          </cell>
          <cell r="C162" t="str">
            <v>杭锦大众独贵塔拉支行</v>
          </cell>
        </row>
        <row r="163">
          <cell r="B163" t="str">
            <v>鄂尔多斯市诚裕养殖有限公司</v>
          </cell>
          <cell r="C163" t="str">
            <v>杭锦大众独贵塔拉支行</v>
          </cell>
        </row>
        <row r="164">
          <cell r="B164" t="str">
            <v>内蒙古嘎亥种养殖有限公司</v>
          </cell>
          <cell r="C164" t="str">
            <v>杭锦大众独贵塔拉支行</v>
          </cell>
        </row>
        <row r="165">
          <cell r="B165" t="str">
            <v>内蒙古梁大海农牧养殖有限公司</v>
          </cell>
          <cell r="C165" t="str">
            <v>杭锦大众独贵塔拉支行</v>
          </cell>
        </row>
        <row r="166">
          <cell r="B166" t="str">
            <v>杭锦旗绿漠园园林绿化有限公司</v>
          </cell>
          <cell r="C166" t="str">
            <v>杭锦大众独贵塔拉支行</v>
          </cell>
        </row>
        <row r="167">
          <cell r="B167" t="str">
            <v>杭锦旗亨通种养殖专业合作社</v>
          </cell>
          <cell r="C167" t="str">
            <v>杭锦大众独贵塔拉支行</v>
          </cell>
        </row>
        <row r="168">
          <cell r="B168" t="str">
            <v>杭锦旗独贵塔拉镇基层供销合作有限公司</v>
          </cell>
          <cell r="C168" t="str">
            <v>杭锦大众独贵塔拉支行</v>
          </cell>
        </row>
        <row r="169">
          <cell r="B169" t="str">
            <v>鄂尔多斯市隆鑫源种养殖有限公司</v>
          </cell>
          <cell r="C169" t="str">
            <v>杭锦大众独贵塔拉支行</v>
          </cell>
        </row>
        <row r="170">
          <cell r="B170" t="str">
            <v>杭锦旗峰达种植专业合作社</v>
          </cell>
          <cell r="C170" t="str">
            <v>杭锦大众独贵塔拉支行</v>
          </cell>
        </row>
        <row r="171">
          <cell r="B171" t="str">
            <v>杭锦旗金冠人参果种植专业合作社</v>
          </cell>
          <cell r="C171" t="str">
            <v>杭锦大众独贵塔拉支行</v>
          </cell>
        </row>
        <row r="172">
          <cell r="B172" t="str">
            <v>杭锦旗莫日更吉雅家庭牧场</v>
          </cell>
          <cell r="C172" t="str">
            <v>杭锦大众独贵塔拉支行</v>
          </cell>
        </row>
        <row r="173">
          <cell r="B173" t="str">
            <v>杭锦旗乌宁巴图家庭牧场</v>
          </cell>
          <cell r="C173" t="str">
            <v>杭锦大众独贵塔拉支行</v>
          </cell>
        </row>
        <row r="174">
          <cell r="B174" t="str">
            <v>杭锦旗隆兴养殖专业合作社</v>
          </cell>
          <cell r="C174" t="str">
            <v>杭锦大众独贵塔拉支行</v>
          </cell>
        </row>
        <row r="175">
          <cell r="B175" t="str">
            <v>杭锦旗景源种植专业合作社</v>
          </cell>
          <cell r="C175" t="str">
            <v>杭锦大众独贵塔拉支行</v>
          </cell>
        </row>
        <row r="176">
          <cell r="B176" t="str">
            <v>鄂尔多斯市碧丰源农业开发有限责任公司</v>
          </cell>
          <cell r="C176" t="str">
            <v>杭锦大众独贵塔拉支行</v>
          </cell>
        </row>
        <row r="177">
          <cell r="B177" t="str">
            <v>鄂尔多斯市泰源生态建设有限公司</v>
          </cell>
          <cell r="C177" t="str">
            <v>杭锦大众独贵塔拉支行</v>
          </cell>
        </row>
        <row r="178">
          <cell r="B178" t="str">
            <v>杭锦旗筑景劳务服务有限公司</v>
          </cell>
          <cell r="C178" t="str">
            <v>杭锦大众独贵塔拉支行</v>
          </cell>
        </row>
        <row r="179">
          <cell r="B179" t="str">
            <v>杭锦旗金柱家庭牧场</v>
          </cell>
          <cell r="C179" t="str">
            <v>杭锦大众独贵塔拉支行</v>
          </cell>
        </row>
        <row r="180">
          <cell r="B180" t="str">
            <v>杭锦旗阿栋农牧业有限公司</v>
          </cell>
          <cell r="C180" t="str">
            <v>杭锦大众独贵塔拉支行</v>
          </cell>
        </row>
        <row r="181">
          <cell r="B181" t="str">
            <v>亿利生态科技有限责任公司</v>
          </cell>
          <cell r="C181" t="str">
            <v>杭锦大众独贵塔拉支行</v>
          </cell>
        </row>
        <row r="182">
          <cell r="B182" t="str">
            <v>杭锦旗祥和园林绿化设计有限公司</v>
          </cell>
          <cell r="C182" t="str">
            <v>杭锦大众独贵塔拉支行</v>
          </cell>
        </row>
        <row r="183">
          <cell r="B183" t="str">
            <v>杭锦旗锦兴农牧业开发有限责任公司</v>
          </cell>
          <cell r="C183" t="str">
            <v>杭锦大众独贵塔拉支行</v>
          </cell>
        </row>
        <row r="184">
          <cell r="B184" t="str">
            <v>鄂尔多斯市黄河沿岸水产养殖有限责任公司</v>
          </cell>
          <cell r="C184" t="str">
            <v>杭锦大众独贵塔拉支行</v>
          </cell>
        </row>
        <row r="185">
          <cell r="B185" t="str">
            <v>杭锦旗南河头种养殖有限公司</v>
          </cell>
          <cell r="C185" t="str">
            <v>杭锦大众独贵塔拉支行</v>
          </cell>
        </row>
        <row r="186">
          <cell r="B186" t="str">
            <v>杭锦旗耕耘农机专业合作社</v>
          </cell>
          <cell r="C186" t="str">
            <v>杭锦大众村镇银行吉日嘎朗图支行</v>
          </cell>
        </row>
        <row r="187">
          <cell r="B187" t="str">
            <v>内蒙古春回大地种养殖专业合作社</v>
          </cell>
          <cell r="C187" t="str">
            <v>杭锦大众村镇银行吉日嘎朗图支行</v>
          </cell>
        </row>
        <row r="188">
          <cell r="B188" t="str">
            <v>杭锦旗亿顺繁养殖专业合作社</v>
          </cell>
          <cell r="C188" t="str">
            <v>杭锦大众村镇银行吉日嘎朗图支行</v>
          </cell>
        </row>
        <row r="189">
          <cell r="B189" t="str">
            <v>杭锦旗沃玛养殖专业合作社</v>
          </cell>
          <cell r="C189" t="str">
            <v>杭锦大众村镇银行吉日嘎朗图支行</v>
          </cell>
        </row>
        <row r="190">
          <cell r="B190" t="str">
            <v>杭锦旗惠农种植专业合作社</v>
          </cell>
          <cell r="C190" t="str">
            <v>杭锦大众村镇银行吉日嘎朗图支行</v>
          </cell>
        </row>
        <row r="191">
          <cell r="B191" t="str">
            <v>杭锦旗富强养殖专业合作社</v>
          </cell>
          <cell r="C191" t="str">
            <v>杭锦大众村镇银行吉日嘎朗图支行</v>
          </cell>
        </row>
        <row r="192">
          <cell r="B192" t="str">
            <v>杭锦旗正昊商贸有限责任公司</v>
          </cell>
          <cell r="C192" t="str">
            <v>杭锦大众巴拉贡支行</v>
          </cell>
        </row>
        <row r="193">
          <cell r="B193" t="str">
            <v>内蒙古草原旺益望农牧业有限公司</v>
          </cell>
          <cell r="C193" t="str">
            <v>杭锦大众巴拉贡支行</v>
          </cell>
        </row>
        <row r="194">
          <cell r="B194" t="str">
            <v>内蒙古鄂牛乳业有限责任公司</v>
          </cell>
          <cell r="C194" t="str">
            <v>杭锦大众巴拉贡支行</v>
          </cell>
        </row>
        <row r="195">
          <cell r="B195" t="str">
            <v>杭锦旗丰泰农牧业专业合作社</v>
          </cell>
          <cell r="C195" t="str">
            <v>杭锦大众巴拉贡支行</v>
          </cell>
        </row>
        <row r="196">
          <cell r="B196" t="str">
            <v>杭锦旗衡源农牧业开发有限公司</v>
          </cell>
          <cell r="C196" t="str">
            <v>杭锦大众银行呼和木独支行</v>
          </cell>
        </row>
        <row r="197">
          <cell r="B197" t="str">
            <v>杭锦旗衡源农牧业开发有限公司</v>
          </cell>
          <cell r="C197" t="str">
            <v>杭锦大众银行呼和木独支行</v>
          </cell>
        </row>
        <row r="198">
          <cell r="B198" t="str">
            <v>杭锦旗锦茂祥农牧业科技开发有限公司</v>
          </cell>
          <cell r="C198" t="str">
            <v>杭锦大众银行呼和木独支行</v>
          </cell>
        </row>
        <row r="199">
          <cell r="B199" t="str">
            <v>杭锦旗庄文礼家庭农牧场</v>
          </cell>
          <cell r="C199" t="str">
            <v>杭锦大众银行呼和木独支行</v>
          </cell>
        </row>
        <row r="200">
          <cell r="B200" t="str">
            <v>内蒙古呼和源农牧科技有限公司</v>
          </cell>
          <cell r="C200" t="str">
            <v>杭锦大众银行呼和木独支行</v>
          </cell>
        </row>
        <row r="201">
          <cell r="B201" t="str">
            <v>杭锦旗天宏农牧业专业合作社</v>
          </cell>
          <cell r="C201" t="str">
            <v>杭锦大众银行呼和木独支行</v>
          </cell>
        </row>
        <row r="202">
          <cell r="B202" t="str">
            <v>杭锦旗天宏养殖有限公司</v>
          </cell>
          <cell r="C202" t="str">
            <v>杭锦大众银行呼和木独支行</v>
          </cell>
        </row>
        <row r="203">
          <cell r="B203" t="str">
            <v>杭锦旗杨艳家庭牧场</v>
          </cell>
          <cell r="C203" t="str">
            <v>杭锦大众银行呼和木独支行</v>
          </cell>
        </row>
        <row r="204">
          <cell r="B204" t="str">
            <v>杭锦旗桃源矿泉水有限责任公司</v>
          </cell>
          <cell r="C204" t="str">
            <v>杭锦大众村镇银行伊和乌素支行</v>
          </cell>
        </row>
        <row r="205">
          <cell r="B205" t="str">
            <v>杭锦旗利祥俊商贸有限公司</v>
          </cell>
          <cell r="C205" t="str">
            <v>杭锦大众村镇银行伊和乌素支行</v>
          </cell>
        </row>
        <row r="206">
          <cell r="B206" t="str">
            <v>鄂尔多斯市阿努电子商务有限公司</v>
          </cell>
          <cell r="C206" t="str">
            <v>杭锦大众村镇银行伊和乌素支行</v>
          </cell>
        </row>
        <row r="207">
          <cell r="B207" t="str">
            <v>内蒙古银根苏乳业有限公司</v>
          </cell>
          <cell r="C207" t="str">
            <v>杭锦大众村镇银行伊和乌素支行</v>
          </cell>
        </row>
        <row r="208">
          <cell r="B208" t="str">
            <v>杭锦旗新其日格劳务服务有限公司</v>
          </cell>
          <cell r="C208" t="str">
            <v>杭锦大众村镇银行伊和乌素支行</v>
          </cell>
        </row>
        <row r="209">
          <cell r="B209" t="str">
            <v>杭锦旗伊和乌素苏木基层供销合作有限公司</v>
          </cell>
          <cell r="C209" t="str">
            <v>杭锦大众村镇银行伊和乌素支行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 t="str">
            <v>杭锦旗浩升家庭农牧场</v>
          </cell>
          <cell r="D5">
            <v>600000</v>
          </cell>
          <cell r="E5">
            <v>600000</v>
          </cell>
          <cell r="F5">
            <v>320000</v>
          </cell>
          <cell r="G5" t="str">
            <v>种养殖</v>
          </cell>
          <cell r="H5" t="str">
            <v>2021-08-14</v>
          </cell>
          <cell r="I5" t="str">
            <v>2022-08-10</v>
          </cell>
          <cell r="J5">
            <v>45148</v>
          </cell>
          <cell r="K5">
            <v>361</v>
          </cell>
          <cell r="L5">
            <v>4.65</v>
          </cell>
          <cell r="M5">
            <v>14921.3333333333</v>
          </cell>
          <cell r="N5">
            <v>3</v>
          </cell>
          <cell r="O5">
            <v>18073.33</v>
          </cell>
          <cell r="P5">
            <v>6000</v>
          </cell>
          <cell r="Q5" t="str">
            <v>出资贴息资金额的1%用于嘎查村村民委员会。</v>
          </cell>
        </row>
        <row r="6">
          <cell r="C6" t="str">
            <v>杭锦旗古城村冬梅家庭农牧场</v>
          </cell>
          <cell r="D6">
            <v>500000</v>
          </cell>
          <cell r="E6">
            <v>500000</v>
          </cell>
          <cell r="F6">
            <v>500000</v>
          </cell>
          <cell r="G6" t="str">
            <v>其他牛饲养</v>
          </cell>
          <cell r="H6" t="str">
            <v>2021-08-30</v>
          </cell>
          <cell r="I6" t="str">
            <v>2022-08-30</v>
          </cell>
          <cell r="J6">
            <v>45530</v>
          </cell>
          <cell r="K6">
            <v>365</v>
          </cell>
          <cell r="L6">
            <v>4.65</v>
          </cell>
          <cell r="M6">
            <v>23572.9166666667</v>
          </cell>
          <cell r="N6">
            <v>3</v>
          </cell>
          <cell r="O6">
            <v>15208.3333333333</v>
          </cell>
          <cell r="P6">
            <v>5069</v>
          </cell>
          <cell r="Q6" t="str">
            <v>出资贴息资金额的1%用于嘎查村村民委员会。</v>
          </cell>
        </row>
        <row r="7">
          <cell r="C7" t="str">
            <v>旺录家庭牧场</v>
          </cell>
          <cell r="D7">
            <v>400000</v>
          </cell>
          <cell r="E7">
            <v>400000</v>
          </cell>
          <cell r="F7">
            <v>400000</v>
          </cell>
          <cell r="G7" t="str">
            <v>普通羊的饲养</v>
          </cell>
          <cell r="H7" t="str">
            <v>2021-08-30</v>
          </cell>
          <cell r="I7" t="str">
            <v>2021-12-26</v>
          </cell>
          <cell r="J7">
            <v>45530</v>
          </cell>
          <cell r="K7">
            <v>118</v>
          </cell>
          <cell r="L7">
            <v>4.65</v>
          </cell>
          <cell r="M7">
            <v>6096.66666666667</v>
          </cell>
          <cell r="N7">
            <v>3</v>
          </cell>
          <cell r="O7">
            <v>11755</v>
          </cell>
          <cell r="P7">
            <v>3918</v>
          </cell>
          <cell r="Q7" t="str">
            <v>一是通过现金方式扶持生活困难户2户，每户1000元；二是购买的青贮机为方便周边农牧民青贮饲料提供便利条件。</v>
          </cell>
        </row>
        <row r="8">
          <cell r="C8" t="str">
            <v>杭锦旗乌利吉图家庭牧场</v>
          </cell>
          <cell r="D8">
            <v>600000</v>
          </cell>
          <cell r="E8">
            <v>200000</v>
          </cell>
          <cell r="F8">
            <v>200000</v>
          </cell>
          <cell r="G8" t="str">
            <v>绵羊饲养</v>
          </cell>
          <cell r="H8" t="str">
            <v>2021-09-11</v>
          </cell>
          <cell r="I8" t="str">
            <v>2022-09-11</v>
          </cell>
          <cell r="J8">
            <v>45543</v>
          </cell>
          <cell r="K8">
            <v>365</v>
          </cell>
          <cell r="L8">
            <v>4.65</v>
          </cell>
          <cell r="M8">
            <v>9429.16666666667</v>
          </cell>
          <cell r="N8">
            <v>3</v>
          </cell>
          <cell r="O8">
            <v>6083.33333333333</v>
          </cell>
          <cell r="P8">
            <v>2000</v>
          </cell>
          <cell r="Q8" t="str">
            <v>给两户生活困难户每户90捆玉米草（每捆玉米草折合人民币1000元）。</v>
          </cell>
        </row>
        <row r="9">
          <cell r="C9" t="str">
            <v>杭锦旗阿门高勒家庭牧场</v>
          </cell>
          <cell r="D9">
            <v>800000</v>
          </cell>
          <cell r="E9">
            <v>800000</v>
          </cell>
          <cell r="F9">
            <v>800000</v>
          </cell>
          <cell r="G9" t="str">
            <v>绵羊饲养</v>
          </cell>
          <cell r="H9" t="str">
            <v>2021-09-23</v>
          </cell>
          <cell r="I9" t="str">
            <v>2022-09-23</v>
          </cell>
          <cell r="J9">
            <v>45556</v>
          </cell>
          <cell r="K9">
            <v>365</v>
          </cell>
          <cell r="L9">
            <v>4.65</v>
          </cell>
          <cell r="M9">
            <v>37716.6666666667</v>
          </cell>
          <cell r="N9">
            <v>3</v>
          </cell>
          <cell r="O9">
            <v>24333.3333333333</v>
          </cell>
          <cell r="P9">
            <v>8111</v>
          </cell>
          <cell r="Q9" t="str">
            <v>通过现金方式扶持生活困难户5户（其中3人每人资助了2000元，1人资助了1000元），扶持1户脱贫享受政策户1111元，共计扶持资金8111元。</v>
          </cell>
        </row>
        <row r="10">
          <cell r="C10" t="str">
            <v>鄂尔多斯市当佳食品有限责任公司</v>
          </cell>
          <cell r="D10">
            <v>800000</v>
          </cell>
          <cell r="E10">
            <v>800000</v>
          </cell>
          <cell r="F10">
            <v>800000</v>
          </cell>
          <cell r="G10" t="str">
            <v>其他调味品、发酵制品制造</v>
          </cell>
          <cell r="H10" t="str">
            <v>2021-09-24</v>
          </cell>
          <cell r="I10" t="str">
            <v>2021-10-21</v>
          </cell>
          <cell r="J10">
            <v>45584</v>
          </cell>
          <cell r="K10">
            <v>27</v>
          </cell>
          <cell r="L10">
            <v>4.65</v>
          </cell>
          <cell r="M10">
            <v>2790</v>
          </cell>
          <cell r="N10">
            <v>3</v>
          </cell>
          <cell r="O10">
            <v>23532.499</v>
          </cell>
          <cell r="P10">
            <v>7844</v>
          </cell>
          <cell r="Q10" t="str">
            <v>与嘎查村构建利益联结，出资贴息资金额的1%用于嘎查村村民委员会。 </v>
          </cell>
        </row>
        <row r="11">
          <cell r="C11" t="str">
            <v>杭锦旗库科杭盖蔬菜有限责任公司</v>
          </cell>
          <cell r="D11">
            <v>2000000</v>
          </cell>
          <cell r="E11">
            <v>700000</v>
          </cell>
          <cell r="F11">
            <v>700000</v>
          </cell>
          <cell r="G11" t="str">
            <v>其他调味品、发酵制品制造</v>
          </cell>
          <cell r="H11" t="str">
            <v>2021-09-26</v>
          </cell>
          <cell r="I11" t="str">
            <v>2022-09-26</v>
          </cell>
          <cell r="J11">
            <v>45558</v>
          </cell>
          <cell r="K11">
            <v>365</v>
          </cell>
          <cell r="L11">
            <v>4.65</v>
          </cell>
          <cell r="M11">
            <v>33002.0833333333</v>
          </cell>
          <cell r="N11">
            <v>3</v>
          </cell>
          <cell r="O11">
            <v>60833.33</v>
          </cell>
          <cell r="P11">
            <v>20277</v>
          </cell>
          <cell r="Q11" t="str">
            <v>与嘎查村构建利益联结，出资贴息资金额的1%用于嘎查村村民委员会。 </v>
          </cell>
        </row>
        <row r="12">
          <cell r="C12" t="str">
            <v>周巴雅尔家庭牧场</v>
          </cell>
          <cell r="D12">
            <v>700000</v>
          </cell>
          <cell r="E12">
            <v>700000</v>
          </cell>
          <cell r="F12">
            <v>700000</v>
          </cell>
          <cell r="G12" t="str">
            <v>绵羊饲养</v>
          </cell>
          <cell r="H12" t="str">
            <v>2021-10-20</v>
          </cell>
          <cell r="I12" t="str">
            <v>2022-10-20</v>
          </cell>
          <cell r="J12">
            <v>45576</v>
          </cell>
          <cell r="K12">
            <v>365</v>
          </cell>
          <cell r="L12">
            <v>4.65</v>
          </cell>
          <cell r="M12">
            <v>33002.0833333333</v>
          </cell>
          <cell r="N12">
            <v>3</v>
          </cell>
          <cell r="O12">
            <v>21291.6666666667</v>
          </cell>
          <cell r="P12">
            <v>7097</v>
          </cell>
          <cell r="Q12" t="str">
            <v>为6户脱贫享受政策户每人提供一只羊，每只价值1182.8元</v>
          </cell>
        </row>
        <row r="13">
          <cell r="C13" t="str">
            <v>杭锦旗升玥家庭牧场</v>
          </cell>
          <cell r="D13">
            <v>1000000</v>
          </cell>
          <cell r="E13">
            <v>500000</v>
          </cell>
          <cell r="F13">
            <v>500000</v>
          </cell>
          <cell r="G13" t="str">
            <v>黄牛饲养</v>
          </cell>
          <cell r="H13" t="str">
            <v>2021-10-21</v>
          </cell>
          <cell r="I13" t="str">
            <v>2022-10-21</v>
          </cell>
          <cell r="J13">
            <v>45584</v>
          </cell>
          <cell r="K13">
            <v>365</v>
          </cell>
          <cell r="L13">
            <v>4.65</v>
          </cell>
          <cell r="M13">
            <v>23572.9166666667</v>
          </cell>
          <cell r="N13">
            <v>3</v>
          </cell>
          <cell r="O13">
            <v>15208.3333333333</v>
          </cell>
          <cell r="P13">
            <v>5069</v>
          </cell>
          <cell r="Q13" t="str">
            <v>与嘎查村构建利益联结，出资贴息资金额的1%用于嘎查村村民委员会。 </v>
          </cell>
        </row>
        <row r="14">
          <cell r="C14" t="str">
            <v>杭锦旗琳媛家庭牧场</v>
          </cell>
          <cell r="D14">
            <v>1000000</v>
          </cell>
          <cell r="E14">
            <v>700000</v>
          </cell>
          <cell r="F14">
            <v>700000</v>
          </cell>
          <cell r="G14" t="str">
            <v>黄牛饲养</v>
          </cell>
          <cell r="H14" t="str">
            <v>2021-10-21</v>
          </cell>
          <cell r="I14" t="str">
            <v>2022-10-21</v>
          </cell>
          <cell r="J14">
            <v>45584</v>
          </cell>
          <cell r="K14">
            <v>365</v>
          </cell>
          <cell r="L14">
            <v>4.65</v>
          </cell>
          <cell r="M14">
            <v>33002.0833333333</v>
          </cell>
          <cell r="N14">
            <v>3</v>
          </cell>
          <cell r="O14">
            <v>21291.6666666667</v>
          </cell>
          <cell r="P14">
            <v>7097</v>
          </cell>
          <cell r="Q14" t="str">
            <v>与嘎查村构建利益联结，出资贴息资金额的1%用于嘎查村村民委员会。 </v>
          </cell>
        </row>
        <row r="15">
          <cell r="C15" t="str">
            <v>杭锦旗祥乐家庭牧场</v>
          </cell>
          <cell r="D15">
            <v>1000000</v>
          </cell>
          <cell r="E15">
            <v>600000</v>
          </cell>
          <cell r="F15">
            <v>600000</v>
          </cell>
          <cell r="G15" t="str">
            <v>黄牛饲养</v>
          </cell>
          <cell r="H15" t="str">
            <v>2021-10-21</v>
          </cell>
          <cell r="I15" t="str">
            <v>2022-10-21</v>
          </cell>
          <cell r="J15">
            <v>45584</v>
          </cell>
          <cell r="K15">
            <v>365</v>
          </cell>
          <cell r="L15">
            <v>4.65</v>
          </cell>
          <cell r="M15">
            <v>28287.5</v>
          </cell>
          <cell r="N15">
            <v>3</v>
          </cell>
          <cell r="O15">
            <v>18250</v>
          </cell>
          <cell r="P15">
            <v>6083</v>
          </cell>
          <cell r="Q15" t="str">
            <v>与嘎查村构建利益联结，出资贴息资金额的1%用于嘎查村村民委员会。 </v>
          </cell>
        </row>
        <row r="16">
          <cell r="C16" t="str">
            <v>杭锦旗福瑞家庭农牧场</v>
          </cell>
          <cell r="D16">
            <v>1000000</v>
          </cell>
          <cell r="E16">
            <v>700000</v>
          </cell>
          <cell r="F16">
            <v>700000</v>
          </cell>
          <cell r="G16" t="str">
            <v>普通羊的饲养</v>
          </cell>
          <cell r="H16" t="str">
            <v>2021-10-21</v>
          </cell>
          <cell r="I16" t="str">
            <v>2022-10-21</v>
          </cell>
          <cell r="J16">
            <v>45584</v>
          </cell>
          <cell r="K16">
            <v>365</v>
          </cell>
          <cell r="L16">
            <v>4.65</v>
          </cell>
          <cell r="M16">
            <v>33002.0833333333</v>
          </cell>
          <cell r="N16">
            <v>3</v>
          </cell>
          <cell r="O16">
            <v>21291.6666666667</v>
          </cell>
          <cell r="P16">
            <v>7097</v>
          </cell>
          <cell r="Q16" t="str">
            <v>与嘎查村构建利益联结，出资贴息资金额的1%用于嘎查村村民委员会。 </v>
          </cell>
        </row>
        <row r="17">
          <cell r="C17" t="str">
            <v>杭锦旗赛音台格养殖专业合作社</v>
          </cell>
          <cell r="D17">
            <v>600000</v>
          </cell>
          <cell r="E17">
            <v>450000</v>
          </cell>
          <cell r="F17">
            <v>450000</v>
          </cell>
          <cell r="G17" t="str">
            <v>绵羊饲养</v>
          </cell>
          <cell r="H17" t="str">
            <v>2021-10-22</v>
          </cell>
          <cell r="I17" t="str">
            <v>2022-10-22</v>
          </cell>
          <cell r="J17">
            <v>45579</v>
          </cell>
          <cell r="K17">
            <v>365</v>
          </cell>
          <cell r="L17">
            <v>4.65</v>
          </cell>
          <cell r="M17">
            <v>21215.625</v>
          </cell>
          <cell r="N17">
            <v>3</v>
          </cell>
          <cell r="O17">
            <v>13687.5</v>
          </cell>
          <cell r="P17">
            <v>4562</v>
          </cell>
          <cell r="Q17" t="str">
            <v>与嘎查村构建利益联结，出资贴息资金额的1%用于嘎查村村民委员会。 </v>
          </cell>
        </row>
        <row r="18">
          <cell r="C18" t="str">
            <v>杭锦旗荣春源农牧业开发有限公司</v>
          </cell>
          <cell r="D18">
            <v>3000000</v>
          </cell>
          <cell r="E18">
            <v>1000000</v>
          </cell>
          <cell r="F18">
            <v>1000000</v>
          </cell>
          <cell r="G18" t="str">
            <v>普通羊的饲养</v>
          </cell>
          <cell r="H18" t="str">
            <v>2021-10-27</v>
          </cell>
          <cell r="I18" t="str">
            <v>2022-10-27</v>
          </cell>
          <cell r="J18">
            <v>45587</v>
          </cell>
          <cell r="K18">
            <v>365</v>
          </cell>
          <cell r="L18">
            <v>4.65</v>
          </cell>
          <cell r="M18">
            <v>47145.8333333333</v>
          </cell>
          <cell r="N18">
            <v>3</v>
          </cell>
          <cell r="O18">
            <v>79083.33</v>
          </cell>
          <cell r="P18">
            <v>26361</v>
          </cell>
          <cell r="Q18" t="str">
            <v>与嘎查村构建利益联结，出资贴息资金额的1%用于嘎查村村民委员会。 </v>
          </cell>
        </row>
        <row r="19">
          <cell r="C19" t="str">
            <v>鄂尔多斯市富源农牧业有限公司</v>
          </cell>
          <cell r="D19">
            <v>1300000</v>
          </cell>
          <cell r="E19">
            <v>260000</v>
          </cell>
          <cell r="F19">
            <v>260000</v>
          </cell>
          <cell r="G19" t="str">
            <v>普通羊的饲养</v>
          </cell>
          <cell r="H19" t="str">
            <v>2021-11-20</v>
          </cell>
          <cell r="I19" t="str">
            <v>2022-11-20</v>
          </cell>
          <cell r="J19">
            <v>45605</v>
          </cell>
          <cell r="K19">
            <v>365</v>
          </cell>
          <cell r="L19">
            <v>4.65</v>
          </cell>
          <cell r="M19">
            <v>12257.9166666667</v>
          </cell>
          <cell r="N19">
            <v>3</v>
          </cell>
          <cell r="O19">
            <v>7908.33333333333</v>
          </cell>
          <cell r="P19">
            <v>2636</v>
          </cell>
          <cell r="Q19" t="str">
            <v>一是从低收入农户手中高于当时市场价的价格购买玉米草捆、玉米、玉米豆子，帮助他们销售难问题；二是公司在征求村委会同意的基础上，拿出500元资助了一名突发严重困难户</v>
          </cell>
        </row>
        <row r="20">
          <cell r="C20" t="str">
            <v>杭锦旗益享源种养殖有限责任公司</v>
          </cell>
          <cell r="D20">
            <v>3000000</v>
          </cell>
          <cell r="E20">
            <v>2200000</v>
          </cell>
          <cell r="F20">
            <v>2200000</v>
          </cell>
          <cell r="G20" t="str">
            <v>黄牛饲养</v>
          </cell>
          <cell r="H20" t="str">
            <v>2021-12-01</v>
          </cell>
          <cell r="I20" t="str">
            <v>2022-12-01</v>
          </cell>
          <cell r="J20">
            <v>45613</v>
          </cell>
          <cell r="K20">
            <v>365</v>
          </cell>
          <cell r="L20">
            <v>4.65</v>
          </cell>
          <cell r="M20">
            <v>103720.833333333</v>
          </cell>
          <cell r="N20">
            <v>3</v>
          </cell>
          <cell r="O20">
            <v>85166.66</v>
          </cell>
          <cell r="P20">
            <v>28355</v>
          </cell>
          <cell r="Q20" t="str">
            <v>贴息金额的百分之一返还给布哈岱村集体经济作为利益联结。</v>
          </cell>
        </row>
        <row r="21">
          <cell r="C21" t="str">
            <v>杭锦旗哈斯家庭牧场</v>
          </cell>
          <cell r="D21">
            <v>100000</v>
          </cell>
          <cell r="E21">
            <v>100000</v>
          </cell>
          <cell r="F21">
            <v>100000</v>
          </cell>
          <cell r="G21" t="str">
            <v>其他牛饲养</v>
          </cell>
          <cell r="H21" t="str">
            <v>2021-12-02</v>
          </cell>
          <cell r="I21" t="str">
            <v>2022-12-02</v>
          </cell>
          <cell r="J21">
            <v>45625</v>
          </cell>
          <cell r="K21">
            <v>365</v>
          </cell>
          <cell r="L21">
            <v>4.65</v>
          </cell>
          <cell r="M21">
            <v>4714.58333333333</v>
          </cell>
          <cell r="N21">
            <v>3</v>
          </cell>
          <cell r="O21">
            <v>3041.66666666667</v>
          </cell>
          <cell r="P21">
            <v>1013</v>
          </cell>
          <cell r="Q21" t="str">
            <v>为巴音布拉格嘎查一名脱贫享受政策户资助了现金1013元。</v>
          </cell>
        </row>
        <row r="22">
          <cell r="C22" t="str">
            <v>杭锦旗荣振种养殖专业合作社</v>
          </cell>
          <cell r="D22">
            <v>2000000</v>
          </cell>
          <cell r="E22">
            <v>800000</v>
          </cell>
          <cell r="F22">
            <v>800000</v>
          </cell>
          <cell r="G22" t="str">
            <v>普通猪的饲养</v>
          </cell>
          <cell r="H22" t="str">
            <v>2021-12-11</v>
          </cell>
          <cell r="I22" t="str">
            <v>2022-12-11</v>
          </cell>
          <cell r="J22">
            <v>45625</v>
          </cell>
          <cell r="K22">
            <v>365</v>
          </cell>
          <cell r="L22">
            <v>4.65</v>
          </cell>
          <cell r="M22">
            <v>37716.6666666667</v>
          </cell>
          <cell r="N22">
            <v>3</v>
          </cell>
          <cell r="O22">
            <v>24333.3333333333</v>
          </cell>
          <cell r="P22">
            <v>8111</v>
          </cell>
          <cell r="Q22" t="str">
            <v>出资贴息贷款金额的 1%用于 嘎查村民委员会发展村集体经济</v>
          </cell>
        </row>
        <row r="23">
          <cell r="C23" t="str">
            <v>杭锦旗晟轩家庭农场</v>
          </cell>
          <cell r="D23">
            <v>900000</v>
          </cell>
          <cell r="E23">
            <v>800000</v>
          </cell>
          <cell r="F23">
            <v>800000</v>
          </cell>
          <cell r="G23" t="str">
            <v>普通羊的饲养</v>
          </cell>
          <cell r="H23" t="str">
            <v>2021-12-22</v>
          </cell>
          <cell r="I23" t="str">
            <v>2022-12-22</v>
          </cell>
          <cell r="J23">
            <v>45639</v>
          </cell>
          <cell r="K23">
            <v>365</v>
          </cell>
          <cell r="L23">
            <v>4.65</v>
          </cell>
          <cell r="M23">
            <v>37716.6666666667</v>
          </cell>
          <cell r="N23">
            <v>3</v>
          </cell>
          <cell r="O23">
            <v>24333.3333333333</v>
          </cell>
          <cell r="P23">
            <v>8111</v>
          </cell>
          <cell r="Q23" t="str">
            <v>出资贴息贷款金额的 1%用于 嘎查村民委员会发展村集体经济</v>
          </cell>
        </row>
        <row r="24">
          <cell r="C24" t="str">
            <v>鄂尔多斯市额尔定图畜牧业专业合作社</v>
          </cell>
          <cell r="D24">
            <v>2000000</v>
          </cell>
          <cell r="E24">
            <v>2000000</v>
          </cell>
          <cell r="F24">
            <v>2000000</v>
          </cell>
          <cell r="G24" t="str">
            <v>买牛</v>
          </cell>
          <cell r="H24">
            <v>44466</v>
          </cell>
          <cell r="I24">
            <v>44830</v>
          </cell>
          <cell r="J24" t="str">
            <v>20240520</v>
          </cell>
          <cell r="K24">
            <v>365</v>
          </cell>
          <cell r="L24">
            <v>3.875</v>
          </cell>
          <cell r="M24">
            <v>94291.6666666667</v>
          </cell>
          <cell r="N24">
            <v>3</v>
          </cell>
          <cell r="O24">
            <v>60833.3333333333</v>
          </cell>
          <cell r="P24">
            <v>20277</v>
          </cell>
          <cell r="Q24" t="str">
            <v>出资贴息贷款金额的 1%用于 嘎查村民委员会发展村集体经济</v>
          </cell>
        </row>
        <row r="25">
          <cell r="C25" t="str">
            <v>杭锦旗吉腾农牧业开发有限责任公司</v>
          </cell>
          <cell r="D25">
            <v>3000000</v>
          </cell>
          <cell r="E25">
            <v>3000000</v>
          </cell>
          <cell r="F25">
            <v>3000000</v>
          </cell>
          <cell r="G25" t="str">
            <v>买牛</v>
          </cell>
          <cell r="H25">
            <v>44466</v>
          </cell>
          <cell r="I25">
            <v>44830</v>
          </cell>
          <cell r="J25" t="str">
            <v>20230920</v>
          </cell>
          <cell r="K25">
            <v>365</v>
          </cell>
          <cell r="L25">
            <v>3.875</v>
          </cell>
          <cell r="M25">
            <v>141437.5</v>
          </cell>
          <cell r="N25">
            <v>3</v>
          </cell>
          <cell r="O25">
            <v>91250</v>
          </cell>
          <cell r="P25">
            <v>30416</v>
          </cell>
          <cell r="Q25" t="str">
            <v>出资贴息贷款金额的 1%用于 嘎查村民委员会发展村集体经济</v>
          </cell>
        </row>
        <row r="26">
          <cell r="C26" t="str">
            <v>杭锦旗娜仁图娜拉家庭牧场</v>
          </cell>
          <cell r="D26">
            <v>400000</v>
          </cell>
          <cell r="E26">
            <v>400000</v>
          </cell>
          <cell r="F26">
            <v>400000</v>
          </cell>
          <cell r="G26" t="str">
            <v>买牛及扩建棚圈</v>
          </cell>
          <cell r="H26">
            <v>44489</v>
          </cell>
          <cell r="I26">
            <v>44853</v>
          </cell>
          <cell r="J26" t="str">
            <v>20231019</v>
          </cell>
          <cell r="K26">
            <v>365</v>
          </cell>
          <cell r="L26">
            <v>3.875</v>
          </cell>
          <cell r="M26">
            <v>18858.3333333333</v>
          </cell>
          <cell r="N26">
            <v>3</v>
          </cell>
          <cell r="O26">
            <v>12166.6666666667</v>
          </cell>
          <cell r="P26">
            <v>4055</v>
          </cell>
          <cell r="Q26" t="str">
            <v>出资贴息贷款金额的1%于嘎查村民委员会发展村集体经济。</v>
          </cell>
        </row>
        <row r="27">
          <cell r="C27" t="str">
            <v>杭锦旗赛台养殖专业合作社 </v>
          </cell>
          <cell r="D27">
            <v>1000000</v>
          </cell>
          <cell r="E27">
            <v>1000000</v>
          </cell>
          <cell r="F27">
            <v>1000000</v>
          </cell>
          <cell r="G27" t="str">
            <v>扩建棚圈及买牛</v>
          </cell>
          <cell r="H27">
            <v>44490</v>
          </cell>
          <cell r="I27">
            <v>44854</v>
          </cell>
          <cell r="J27" t="str">
            <v>20231015</v>
          </cell>
          <cell r="K27">
            <v>365</v>
          </cell>
          <cell r="L27">
            <v>3.875</v>
          </cell>
          <cell r="M27">
            <v>47145.8333333333</v>
          </cell>
          <cell r="N27">
            <v>3</v>
          </cell>
          <cell r="O27">
            <v>30416.6666666667</v>
          </cell>
          <cell r="P27">
            <v>10138</v>
          </cell>
          <cell r="Q27" t="str">
            <v>通过现金方式扶持生活困难户4户（其中3人，为每人资助了2000元，1人资助了2138元），扶持1户脱贫享受政策户2000元，共计扶持资金10138元。</v>
          </cell>
        </row>
        <row r="28">
          <cell r="C28" t="str">
            <v>杭锦旗犇顺鑫家庭牧场</v>
          </cell>
          <cell r="D28">
            <v>450000</v>
          </cell>
          <cell r="E28">
            <v>450000</v>
          </cell>
          <cell r="F28">
            <v>450000</v>
          </cell>
          <cell r="G28" t="str">
            <v>买牛</v>
          </cell>
          <cell r="H28">
            <v>44489</v>
          </cell>
          <cell r="I28">
            <v>44853</v>
          </cell>
          <cell r="J28" t="str">
            <v>20231019</v>
          </cell>
          <cell r="K28">
            <v>365</v>
          </cell>
          <cell r="L28">
            <v>3.875</v>
          </cell>
          <cell r="M28">
            <v>21215.625</v>
          </cell>
          <cell r="N28">
            <v>3</v>
          </cell>
          <cell r="O28">
            <v>13687.5</v>
          </cell>
          <cell r="P28">
            <v>4562</v>
          </cell>
          <cell r="Q28" t="str">
            <v>出资贴息贷款金额的1%用于嘎查村发展村集体经济。</v>
          </cell>
        </row>
        <row r="29">
          <cell r="C29" t="str">
            <v>杭锦旗开心家庭牧场 </v>
          </cell>
          <cell r="D29">
            <v>480000</v>
          </cell>
          <cell r="E29">
            <v>480000</v>
          </cell>
          <cell r="F29">
            <v>480000</v>
          </cell>
          <cell r="G29" t="str">
            <v>购牛羊</v>
          </cell>
          <cell r="H29">
            <v>44498</v>
          </cell>
          <cell r="I29">
            <v>44862</v>
          </cell>
          <cell r="J29" t="str">
            <v>20231020</v>
          </cell>
          <cell r="K29">
            <v>365</v>
          </cell>
          <cell r="L29">
            <v>3.875</v>
          </cell>
          <cell r="M29">
            <v>22630</v>
          </cell>
          <cell r="N29">
            <v>3</v>
          </cell>
          <cell r="O29">
            <v>14600</v>
          </cell>
          <cell r="P29">
            <v>4866</v>
          </cell>
          <cell r="Q29" t="str">
            <v>出资贴息贷款金额的1%用于嘎查村发展村集体经济。</v>
          </cell>
        </row>
        <row r="30">
          <cell r="C30" t="str">
            <v>杭锦旗庆亿丰家庭牧场 </v>
          </cell>
          <cell r="D30">
            <v>800000</v>
          </cell>
          <cell r="E30">
            <v>800000</v>
          </cell>
          <cell r="F30">
            <v>800000</v>
          </cell>
          <cell r="G30" t="str">
            <v>买牛</v>
          </cell>
          <cell r="H30">
            <v>44484</v>
          </cell>
          <cell r="I30">
            <v>44848</v>
          </cell>
          <cell r="J30" t="str">
            <v>20231014</v>
          </cell>
          <cell r="K30">
            <v>365</v>
          </cell>
          <cell r="L30">
            <v>3.875</v>
          </cell>
          <cell r="M30">
            <v>37716.6666666667</v>
          </cell>
          <cell r="N30">
            <v>3</v>
          </cell>
          <cell r="O30">
            <v>24333.3333333333</v>
          </cell>
          <cell r="P30">
            <v>8111</v>
          </cell>
          <cell r="Q30" t="str">
            <v>出资贴息贷款金额的1%用于嘎查村发展村集体经济。</v>
          </cell>
        </row>
        <row r="31">
          <cell r="C31" t="str">
            <v>杭锦旗秀琴养殖专业合作社 </v>
          </cell>
          <cell r="D31">
            <v>300000</v>
          </cell>
          <cell r="E31">
            <v>300000</v>
          </cell>
          <cell r="F31">
            <v>300000</v>
          </cell>
          <cell r="G31" t="str">
            <v>买牛</v>
          </cell>
          <cell r="H31">
            <v>44509</v>
          </cell>
          <cell r="I31">
            <v>44883</v>
          </cell>
          <cell r="J31" t="str">
            <v>20230508 </v>
          </cell>
          <cell r="K31">
            <v>365</v>
          </cell>
          <cell r="L31">
            <v>3.875</v>
          </cell>
          <cell r="M31">
            <v>14143.75</v>
          </cell>
          <cell r="N31">
            <v>3</v>
          </cell>
          <cell r="O31">
            <v>9125</v>
          </cell>
          <cell r="P31">
            <v>3041</v>
          </cell>
          <cell r="Q31" t="str">
            <v>出资贴息贷款金额的1%用于嘎查村发展村集体经济。</v>
          </cell>
        </row>
        <row r="32">
          <cell r="C32" t="str">
            <v>杭锦旗博日德家庭牧场</v>
          </cell>
          <cell r="D32">
            <v>350000</v>
          </cell>
          <cell r="E32">
            <v>350000</v>
          </cell>
          <cell r="F32">
            <v>350000</v>
          </cell>
          <cell r="G32" t="str">
            <v>购买肉羊</v>
          </cell>
          <cell r="H32">
            <v>44510</v>
          </cell>
          <cell r="I32">
            <v>44874</v>
          </cell>
          <cell r="J32" t="str">
            <v>20241109 </v>
          </cell>
          <cell r="K32">
            <v>365</v>
          </cell>
          <cell r="L32">
            <v>3.875</v>
          </cell>
          <cell r="M32">
            <v>16501.0416666667</v>
          </cell>
          <cell r="N32">
            <v>3</v>
          </cell>
          <cell r="O32">
            <v>10645.8333333333</v>
          </cell>
          <cell r="P32">
            <v>3548</v>
          </cell>
          <cell r="Q32" t="str">
            <v>出资贴息贷款金额的1%用于嘎查村发展村集体经济。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9"/>
  <sheetViews>
    <sheetView tabSelected="1" workbookViewId="0">
      <selection activeCell="W10" sqref="W10"/>
    </sheetView>
  </sheetViews>
  <sheetFormatPr defaultColWidth="18.125" defaultRowHeight="13.5"/>
  <cols>
    <col min="1" max="1" width="5.5" style="1" customWidth="1"/>
    <col min="2" max="2" width="32.875" style="1" customWidth="1"/>
    <col min="3" max="3" width="12.625" style="1" customWidth="1"/>
    <col min="4" max="4" width="32.875" style="1" customWidth="1"/>
    <col min="5" max="6" width="9.225" style="1" customWidth="1"/>
    <col min="7" max="7" width="11.5" style="1" customWidth="1"/>
    <col min="8" max="8" width="19.9916666666667" style="1" customWidth="1"/>
    <col min="9" max="9" width="13.5" style="3" customWidth="1"/>
    <col min="10" max="10" width="12.25" style="3" customWidth="1"/>
    <col min="11" max="11" width="13" style="3" customWidth="1"/>
    <col min="12" max="12" width="8.375" style="4" customWidth="1"/>
    <col min="13" max="13" width="8.75" style="1" customWidth="1"/>
    <col min="14" max="14" width="15.9083333333333" style="1" customWidth="1"/>
    <col min="15" max="15" width="14.75" style="1" customWidth="1"/>
    <col min="16" max="16" width="12" style="1" customWidth="1"/>
    <col min="17" max="17" width="19.3166666666667" style="5" customWidth="1"/>
    <col min="18" max="18" width="7" style="5" customWidth="1"/>
    <col min="19" max="19" width="12.25" style="5" customWidth="1"/>
    <col min="20" max="20" width="7.75" style="5" customWidth="1"/>
    <col min="21" max="21" width="6.25" style="1" customWidth="1"/>
    <col min="22" max="22" width="9.225" style="6" customWidth="1"/>
    <col min="23" max="23" width="19.6" style="1" customWidth="1"/>
  </cols>
  <sheetData>
    <row r="1" s="1" customFormat="1" ht="21.95" customHeight="1" spans="1:22">
      <c r="A1" s="7" t="s">
        <v>0</v>
      </c>
      <c r="B1" s="7"/>
      <c r="C1" s="7"/>
      <c r="D1" s="7"/>
      <c r="E1" s="7"/>
      <c r="F1" s="7"/>
      <c r="G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1" customFormat="1" ht="33.75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1" customFormat="1" ht="18" customHeight="1" spans="1:22">
      <c r="A3" s="9" t="s">
        <v>2</v>
      </c>
      <c r="B3" s="9"/>
      <c r="C3" s="9"/>
      <c r="D3" s="9"/>
      <c r="E3" s="9"/>
      <c r="F3" s="9"/>
      <c r="G3" s="9"/>
      <c r="H3" s="9"/>
      <c r="I3" s="20"/>
      <c r="J3" s="20"/>
      <c r="K3" s="20"/>
      <c r="L3" s="21"/>
      <c r="M3" s="9"/>
      <c r="N3" s="9"/>
      <c r="O3" s="9"/>
      <c r="P3" s="9"/>
      <c r="Q3" s="34"/>
      <c r="R3" s="34"/>
      <c r="S3" s="34"/>
      <c r="T3" s="34"/>
      <c r="U3" s="9"/>
      <c r="V3" s="6"/>
    </row>
    <row r="4" s="1" customFormat="1" ht="41.1" customHeight="1" spans="1:23">
      <c r="A4" s="10" t="s">
        <v>3</v>
      </c>
      <c r="B4" s="10" t="s">
        <v>4</v>
      </c>
      <c r="C4" s="10" t="s">
        <v>5</v>
      </c>
      <c r="D4" s="10" t="s">
        <v>4</v>
      </c>
      <c r="E4" s="10" t="s">
        <v>6</v>
      </c>
      <c r="F4" s="11" t="s">
        <v>7</v>
      </c>
      <c r="G4" s="10" t="s">
        <v>8</v>
      </c>
      <c r="H4" s="10" t="s">
        <v>9</v>
      </c>
      <c r="I4" s="22" t="s">
        <v>10</v>
      </c>
      <c r="J4" s="22" t="s">
        <v>11</v>
      </c>
      <c r="K4" s="23" t="s">
        <v>12</v>
      </c>
      <c r="L4" s="24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35" t="s">
        <v>18</v>
      </c>
      <c r="R4" s="35" t="s">
        <v>19</v>
      </c>
      <c r="S4" s="35" t="s">
        <v>20</v>
      </c>
      <c r="T4" s="36" t="s">
        <v>21</v>
      </c>
      <c r="U4" s="10" t="s">
        <v>22</v>
      </c>
      <c r="V4" s="37" t="s">
        <v>23</v>
      </c>
      <c r="W4" s="38" t="s">
        <v>24</v>
      </c>
    </row>
    <row r="5" s="1" customFormat="1" ht="24.95" customHeight="1" spans="1:23">
      <c r="A5" s="10"/>
      <c r="B5" s="10"/>
      <c r="C5" s="10"/>
      <c r="D5" s="10"/>
      <c r="E5" s="10"/>
      <c r="F5" s="12"/>
      <c r="G5" s="10"/>
      <c r="H5" s="10"/>
      <c r="I5" s="22"/>
      <c r="J5" s="22"/>
      <c r="K5" s="25"/>
      <c r="L5" s="26"/>
      <c r="M5" s="10"/>
      <c r="N5" s="10"/>
      <c r="O5" s="10"/>
      <c r="P5" s="10"/>
      <c r="Q5" s="39"/>
      <c r="R5" s="39"/>
      <c r="S5" s="39"/>
      <c r="T5" s="36"/>
      <c r="U5" s="10"/>
      <c r="V5" s="37"/>
      <c r="W5" s="40"/>
    </row>
    <row r="6" s="1" customFormat="1" ht="24.95" customHeight="1" spans="1:23">
      <c r="A6" s="13">
        <v>1</v>
      </c>
      <c r="B6" s="14" t="s">
        <v>25</v>
      </c>
      <c r="C6" s="13" t="str">
        <f>VLOOKUP(B6:B47,[1]Sheet3!$C$2:$D$46,2,0)</f>
        <v>锡尼镇</v>
      </c>
      <c r="D6" s="14" t="s">
        <v>25</v>
      </c>
      <c r="E6" s="15">
        <v>2000000</v>
      </c>
      <c r="F6" s="15">
        <v>2000000</v>
      </c>
      <c r="G6" s="15">
        <v>2000000</v>
      </c>
      <c r="H6" s="15" t="s">
        <v>26</v>
      </c>
      <c r="I6" s="27">
        <v>44466</v>
      </c>
      <c r="J6" s="27">
        <v>44830</v>
      </c>
      <c r="K6" s="28" t="s">
        <v>27</v>
      </c>
      <c r="L6" s="13">
        <v>365</v>
      </c>
      <c r="M6" s="29">
        <v>4.65</v>
      </c>
      <c r="N6" s="13" t="str">
        <f>VLOOKUP(D6:D47,[2]企业!$B$4:$C$209,2,0)</f>
        <v>杭锦大众村镇银行营业部</v>
      </c>
      <c r="O6" s="13" t="str">
        <f>VLOOKUP(B6:B35,[3]Sheet1!$C$5:$Q$32,15,0)</f>
        <v>出资贴息贷款金额的 1%用于 嘎查村民委员会发展村集体经济</v>
      </c>
      <c r="P6" s="30" t="s">
        <v>28</v>
      </c>
      <c r="Q6" s="41">
        <f>G6*M6*L6/30/1000</f>
        <v>113150</v>
      </c>
      <c r="R6" s="41">
        <v>3</v>
      </c>
      <c r="S6" s="41">
        <f>G6*L6*2.5/30/1000</f>
        <v>60833.3333333333</v>
      </c>
      <c r="T6" s="42">
        <v>0.65</v>
      </c>
      <c r="U6" s="43" t="s">
        <v>29</v>
      </c>
      <c r="V6" s="44" t="s">
        <v>30</v>
      </c>
      <c r="W6" s="15"/>
    </row>
    <row r="7" s="1" customFormat="1" ht="24.95" customHeight="1" spans="1:23">
      <c r="A7" s="13">
        <v>2</v>
      </c>
      <c r="B7" s="14" t="s">
        <v>31</v>
      </c>
      <c r="C7" s="13" t="str">
        <f>VLOOKUP(B7:B47,[1]Sheet3!$C$2:$D$46,2,0)</f>
        <v>锡尼镇</v>
      </c>
      <c r="D7" s="14" t="s">
        <v>31</v>
      </c>
      <c r="E7" s="15">
        <v>3000000</v>
      </c>
      <c r="F7" s="15">
        <v>3000000</v>
      </c>
      <c r="G7" s="15">
        <v>3000000</v>
      </c>
      <c r="H7" s="15" t="s">
        <v>26</v>
      </c>
      <c r="I7" s="27">
        <v>44466</v>
      </c>
      <c r="J7" s="27">
        <v>44830</v>
      </c>
      <c r="K7" s="28" t="s">
        <v>32</v>
      </c>
      <c r="L7" s="13">
        <v>365</v>
      </c>
      <c r="M7" s="29">
        <v>4.65</v>
      </c>
      <c r="N7" s="13" t="str">
        <f>VLOOKUP(D7:D47,[2]企业!$B$4:$C$209,2,0)</f>
        <v>杭锦大众村镇银行营业部</v>
      </c>
      <c r="O7" s="13" t="str">
        <f>VLOOKUP(B7:B36,[3]Sheet1!$C$5:$Q$32,15,0)</f>
        <v>出资贴息贷款金额的 1%用于 嘎查村民委员会发展村集体经济</v>
      </c>
      <c r="P7" s="30" t="s">
        <v>33</v>
      </c>
      <c r="Q7" s="41">
        <f>G7*M7*L7/30/1000</f>
        <v>169725</v>
      </c>
      <c r="R7" s="41">
        <v>3</v>
      </c>
      <c r="S7" s="41">
        <f>G7*L7*2.5/30/1000</f>
        <v>91250</v>
      </c>
      <c r="T7" s="42">
        <v>0.65</v>
      </c>
      <c r="U7" s="43" t="s">
        <v>29</v>
      </c>
      <c r="V7" s="44" t="s">
        <v>30</v>
      </c>
      <c r="W7" s="15"/>
    </row>
    <row r="8" s="1" customFormat="1" ht="24.95" customHeight="1" spans="1:23">
      <c r="A8" s="13">
        <v>3</v>
      </c>
      <c r="B8" s="16" t="s">
        <v>34</v>
      </c>
      <c r="C8" s="13" t="str">
        <f>VLOOKUP(B8:B48,[1]Sheet3!$C$2:$D$46,2,0)</f>
        <v>伊和乌素</v>
      </c>
      <c r="D8" s="16" t="s">
        <v>34</v>
      </c>
      <c r="E8" s="15">
        <v>1500000</v>
      </c>
      <c r="F8" s="15">
        <v>1500000</v>
      </c>
      <c r="G8" s="15">
        <v>1500000</v>
      </c>
      <c r="H8" s="15" t="s">
        <v>35</v>
      </c>
      <c r="I8" s="27">
        <v>44469</v>
      </c>
      <c r="J8" s="27">
        <v>44833</v>
      </c>
      <c r="K8" s="28" t="s">
        <v>36</v>
      </c>
      <c r="L8" s="13">
        <v>365</v>
      </c>
      <c r="M8" s="29">
        <v>4.65</v>
      </c>
      <c r="N8" s="13" t="s">
        <v>37</v>
      </c>
      <c r="O8" s="31" t="s">
        <v>38</v>
      </c>
      <c r="P8" s="30" t="s">
        <v>39</v>
      </c>
      <c r="Q8" s="41">
        <f>G8*M8*L8/30/1000</f>
        <v>84862.5</v>
      </c>
      <c r="R8" s="41">
        <v>3</v>
      </c>
      <c r="S8" s="41">
        <f>G8*L8*2.5/30/1000</f>
        <v>45625</v>
      </c>
      <c r="T8" s="42">
        <v>0.65</v>
      </c>
      <c r="U8" s="43" t="s">
        <v>29</v>
      </c>
      <c r="V8" s="44" t="s">
        <v>30</v>
      </c>
      <c r="W8" s="15"/>
    </row>
    <row r="9" s="1" customFormat="1" ht="24.95" customHeight="1" spans="1:23">
      <c r="A9" s="13">
        <v>4</v>
      </c>
      <c r="B9" s="14" t="s">
        <v>40</v>
      </c>
      <c r="C9" s="13" t="str">
        <f>VLOOKUP(B9:B49,[1]Sheet3!$C$2:$D$46,2,0)</f>
        <v>伊和乌素</v>
      </c>
      <c r="D9" s="14" t="s">
        <v>40</v>
      </c>
      <c r="E9" s="15">
        <v>500000</v>
      </c>
      <c r="F9" s="15">
        <v>500000</v>
      </c>
      <c r="G9" s="15">
        <v>500000</v>
      </c>
      <c r="H9" s="15" t="s">
        <v>26</v>
      </c>
      <c r="I9" s="27">
        <v>44469</v>
      </c>
      <c r="J9" s="27">
        <v>44833</v>
      </c>
      <c r="K9" s="28" t="s">
        <v>36</v>
      </c>
      <c r="L9" s="13">
        <v>365</v>
      </c>
      <c r="M9" s="29">
        <v>4.65</v>
      </c>
      <c r="N9" s="13" t="s">
        <v>37</v>
      </c>
      <c r="O9" s="13" t="s">
        <v>38</v>
      </c>
      <c r="P9" s="30" t="s">
        <v>41</v>
      </c>
      <c r="Q9" s="41">
        <f>G9*M9*L9/30/1000</f>
        <v>28287.5</v>
      </c>
      <c r="R9" s="41">
        <v>3</v>
      </c>
      <c r="S9" s="41">
        <f>G9*L9*2.5/30/1000</f>
        <v>15208.3333333333</v>
      </c>
      <c r="T9" s="42">
        <v>0.65</v>
      </c>
      <c r="U9" s="43" t="s">
        <v>29</v>
      </c>
      <c r="V9" s="44" t="s">
        <v>30</v>
      </c>
      <c r="W9" s="15"/>
    </row>
    <row r="10" s="1" customFormat="1" ht="24.95" customHeight="1" spans="1:23">
      <c r="A10" s="13">
        <v>5</v>
      </c>
      <c r="B10" s="14" t="s">
        <v>42</v>
      </c>
      <c r="C10" s="13" t="str">
        <f>VLOOKUP(B10:B51,[1]Sheet3!$C$2:$D$46,2,0)</f>
        <v>独贵塔拉镇</v>
      </c>
      <c r="D10" s="14" t="s">
        <v>42</v>
      </c>
      <c r="E10" s="15">
        <v>490000</v>
      </c>
      <c r="F10" s="15">
        <v>490000</v>
      </c>
      <c r="G10" s="15">
        <v>490000</v>
      </c>
      <c r="H10" s="15" t="s">
        <v>43</v>
      </c>
      <c r="I10" s="27">
        <v>44467</v>
      </c>
      <c r="J10" s="27">
        <v>44831</v>
      </c>
      <c r="K10" s="28" t="s">
        <v>44</v>
      </c>
      <c r="L10" s="13">
        <v>365</v>
      </c>
      <c r="M10" s="29">
        <v>4.65</v>
      </c>
      <c r="N10" s="13" t="str">
        <f>VLOOKUP(D10:D51,[2]企业!$B$4:$C$209,2,0)</f>
        <v>杭锦大众独贵塔拉支行</v>
      </c>
      <c r="O10" s="13" t="s">
        <v>38</v>
      </c>
      <c r="P10" s="30" t="s">
        <v>45</v>
      </c>
      <c r="Q10" s="41">
        <f t="shared" ref="Q10:Q26" si="0">G10*M10*L10/30/1000</f>
        <v>27721.75</v>
      </c>
      <c r="R10" s="41">
        <v>3</v>
      </c>
      <c r="S10" s="41">
        <f t="shared" ref="S10:S26" si="1">G10*L10*2.5/30/1000</f>
        <v>14904.1666666667</v>
      </c>
      <c r="T10" s="42">
        <v>0.65</v>
      </c>
      <c r="U10" s="43" t="s">
        <v>29</v>
      </c>
      <c r="V10" s="44" t="s">
        <v>30</v>
      </c>
      <c r="W10" s="15"/>
    </row>
    <row r="11" s="1" customFormat="1" ht="24.95" customHeight="1" spans="1:23">
      <c r="A11" s="13">
        <v>6</v>
      </c>
      <c r="B11" s="14" t="s">
        <v>46</v>
      </c>
      <c r="C11" s="13" t="str">
        <f>VLOOKUP(B11:B52,[1]Sheet3!$C$2:$D$46,2,0)</f>
        <v>独贵塔拉镇</v>
      </c>
      <c r="D11" s="14" t="s">
        <v>46</v>
      </c>
      <c r="E11" s="15">
        <v>1000000</v>
      </c>
      <c r="F11" s="15">
        <v>1000000</v>
      </c>
      <c r="G11" s="15">
        <v>1000000</v>
      </c>
      <c r="H11" s="15" t="s">
        <v>47</v>
      </c>
      <c r="I11" s="27">
        <v>44467</v>
      </c>
      <c r="J11" s="27">
        <v>44831</v>
      </c>
      <c r="K11" s="28" t="s">
        <v>48</v>
      </c>
      <c r="L11" s="13">
        <v>365</v>
      </c>
      <c r="M11" s="29">
        <v>4.65</v>
      </c>
      <c r="N11" s="13" t="str">
        <f>VLOOKUP(D11:D52,[2]企业!$B$4:$C$209,2,0)</f>
        <v>杭锦大众独贵塔拉支行</v>
      </c>
      <c r="O11" s="13" t="s">
        <v>38</v>
      </c>
      <c r="P11" s="32" t="s">
        <v>49</v>
      </c>
      <c r="Q11" s="41">
        <f t="shared" si="0"/>
        <v>56575</v>
      </c>
      <c r="R11" s="41">
        <v>3</v>
      </c>
      <c r="S11" s="41">
        <f t="shared" si="1"/>
        <v>30416.6666666667</v>
      </c>
      <c r="T11" s="42">
        <v>0.65</v>
      </c>
      <c r="U11" s="43" t="s">
        <v>29</v>
      </c>
      <c r="V11" s="44" t="s">
        <v>30</v>
      </c>
      <c r="W11" s="15"/>
    </row>
    <row r="12" s="1" customFormat="1" ht="24.95" customHeight="1" spans="1:23">
      <c r="A12" s="13">
        <v>7</v>
      </c>
      <c r="B12" s="14" t="s">
        <v>50</v>
      </c>
      <c r="C12" s="13" t="str">
        <f>VLOOKUP(B12:B53,[1]Sheet3!$C$2:$D$46,2,0)</f>
        <v>独贵塔拉镇</v>
      </c>
      <c r="D12" s="14" t="s">
        <v>50</v>
      </c>
      <c r="E12" s="15">
        <v>490000</v>
      </c>
      <c r="F12" s="15">
        <v>490000</v>
      </c>
      <c r="G12" s="15">
        <v>490000</v>
      </c>
      <c r="H12" s="15" t="s">
        <v>51</v>
      </c>
      <c r="I12" s="27">
        <v>44467</v>
      </c>
      <c r="J12" s="27">
        <v>44831</v>
      </c>
      <c r="K12" s="28" t="s">
        <v>44</v>
      </c>
      <c r="L12" s="13">
        <v>365</v>
      </c>
      <c r="M12" s="29">
        <v>4.65</v>
      </c>
      <c r="N12" s="13" t="str">
        <f>VLOOKUP(D12:D53,[2]企业!$B$4:$C$209,2,0)</f>
        <v>杭锦大众独贵塔拉支行</v>
      </c>
      <c r="O12" s="13" t="s">
        <v>38</v>
      </c>
      <c r="P12" s="30" t="s">
        <v>52</v>
      </c>
      <c r="Q12" s="41">
        <f t="shared" si="0"/>
        <v>27721.75</v>
      </c>
      <c r="R12" s="41">
        <v>3</v>
      </c>
      <c r="S12" s="41">
        <f t="shared" si="1"/>
        <v>14904.1666666667</v>
      </c>
      <c r="T12" s="42">
        <v>0.65</v>
      </c>
      <c r="U12" s="43" t="s">
        <v>29</v>
      </c>
      <c r="V12" s="44" t="s">
        <v>30</v>
      </c>
      <c r="W12" s="15"/>
    </row>
    <row r="13" s="1" customFormat="1" ht="24.95" customHeight="1" spans="1:23">
      <c r="A13" s="13">
        <v>8</v>
      </c>
      <c r="B13" s="16" t="s">
        <v>53</v>
      </c>
      <c r="C13" s="13" t="str">
        <f>VLOOKUP(B13:B54,[1]Sheet3!$C$2:$D$46,2,0)</f>
        <v>独贵塔拉镇</v>
      </c>
      <c r="D13" s="16" t="s">
        <v>53</v>
      </c>
      <c r="E13" s="15">
        <v>490000</v>
      </c>
      <c r="F13" s="15">
        <v>490000</v>
      </c>
      <c r="G13" s="15">
        <v>490000</v>
      </c>
      <c r="H13" s="15" t="s">
        <v>51</v>
      </c>
      <c r="I13" s="27">
        <v>44467</v>
      </c>
      <c r="J13" s="27">
        <v>44831</v>
      </c>
      <c r="K13" s="28" t="s">
        <v>44</v>
      </c>
      <c r="L13" s="13">
        <v>365</v>
      </c>
      <c r="M13" s="29">
        <v>4.65</v>
      </c>
      <c r="N13" s="13" t="str">
        <f>VLOOKUP(D13:D54,[2]企业!$B$4:$C$209,2,0)</f>
        <v>杭锦大众独贵塔拉支行</v>
      </c>
      <c r="O13" s="13" t="s">
        <v>38</v>
      </c>
      <c r="P13" s="30" t="s">
        <v>54</v>
      </c>
      <c r="Q13" s="41">
        <f t="shared" si="0"/>
        <v>27721.75</v>
      </c>
      <c r="R13" s="41">
        <v>3</v>
      </c>
      <c r="S13" s="41">
        <f t="shared" si="1"/>
        <v>14904.1666666667</v>
      </c>
      <c r="T13" s="42">
        <v>0.65</v>
      </c>
      <c r="U13" s="43" t="s">
        <v>29</v>
      </c>
      <c r="V13" s="44" t="s">
        <v>30</v>
      </c>
      <c r="W13" s="15"/>
    </row>
    <row r="14" s="1" customFormat="1" ht="24.95" customHeight="1" spans="1:23">
      <c r="A14" s="13">
        <v>9</v>
      </c>
      <c r="B14" s="16" t="s">
        <v>55</v>
      </c>
      <c r="C14" s="13" t="str">
        <f>VLOOKUP(B14:B55,[1]Sheet3!$C$2:$D$46,2,0)</f>
        <v>独贵塔拉镇</v>
      </c>
      <c r="D14" s="16" t="s">
        <v>55</v>
      </c>
      <c r="E14" s="15">
        <v>1500000</v>
      </c>
      <c r="F14" s="15">
        <v>1500000</v>
      </c>
      <c r="G14" s="15">
        <v>1500000</v>
      </c>
      <c r="H14" s="15" t="s">
        <v>56</v>
      </c>
      <c r="I14" s="27">
        <v>44467</v>
      </c>
      <c r="J14" s="27">
        <v>44831</v>
      </c>
      <c r="K14" s="28" t="s">
        <v>48</v>
      </c>
      <c r="L14" s="13">
        <v>365</v>
      </c>
      <c r="M14" s="29">
        <v>4.65</v>
      </c>
      <c r="N14" s="13" t="str">
        <f>VLOOKUP(D14:D55,[2]企业!$B$4:$C$209,2,0)</f>
        <v>杭锦大众独贵塔拉支行</v>
      </c>
      <c r="O14" s="13" t="s">
        <v>38</v>
      </c>
      <c r="P14" s="30" t="s">
        <v>57</v>
      </c>
      <c r="Q14" s="41">
        <f t="shared" si="0"/>
        <v>84862.5</v>
      </c>
      <c r="R14" s="41">
        <v>3</v>
      </c>
      <c r="S14" s="41">
        <f t="shared" si="1"/>
        <v>45625</v>
      </c>
      <c r="T14" s="42">
        <v>0.65</v>
      </c>
      <c r="U14" s="43" t="s">
        <v>29</v>
      </c>
      <c r="V14" s="44" t="s">
        <v>30</v>
      </c>
      <c r="W14" s="15"/>
    </row>
    <row r="15" s="1" customFormat="1" ht="24.95" customHeight="1" spans="1:23">
      <c r="A15" s="13">
        <v>10</v>
      </c>
      <c r="B15" s="16" t="s">
        <v>58</v>
      </c>
      <c r="C15" s="13" t="str">
        <f>VLOOKUP(B15:B56,[1]Sheet3!$C$2:$D$46,2,0)</f>
        <v>独贵塔拉镇</v>
      </c>
      <c r="D15" s="16" t="s">
        <v>58</v>
      </c>
      <c r="E15" s="15">
        <v>1000000</v>
      </c>
      <c r="F15" s="15">
        <v>1000000</v>
      </c>
      <c r="G15" s="15">
        <v>1000000</v>
      </c>
      <c r="H15" s="15" t="s">
        <v>56</v>
      </c>
      <c r="I15" s="27">
        <v>44468</v>
      </c>
      <c r="J15" s="27">
        <v>44832</v>
      </c>
      <c r="K15" s="28" t="s">
        <v>48</v>
      </c>
      <c r="L15" s="13">
        <v>365</v>
      </c>
      <c r="M15" s="29">
        <v>4.65</v>
      </c>
      <c r="N15" s="13" t="str">
        <f>VLOOKUP(D15:D56,[2]企业!$B$4:$C$209,2,0)</f>
        <v>杭锦大众独贵塔拉支行</v>
      </c>
      <c r="O15" s="13" t="s">
        <v>38</v>
      </c>
      <c r="P15" s="30" t="s">
        <v>59</v>
      </c>
      <c r="Q15" s="41">
        <f t="shared" si="0"/>
        <v>56575</v>
      </c>
      <c r="R15" s="41">
        <v>3</v>
      </c>
      <c r="S15" s="41">
        <f t="shared" si="1"/>
        <v>30416.6666666667</v>
      </c>
      <c r="T15" s="42">
        <v>0.65</v>
      </c>
      <c r="U15" s="43" t="s">
        <v>29</v>
      </c>
      <c r="V15" s="44" t="s">
        <v>30</v>
      </c>
      <c r="W15" s="15"/>
    </row>
    <row r="16" s="1" customFormat="1" ht="30.95" customHeight="1" spans="1:23">
      <c r="A16" s="13">
        <v>11</v>
      </c>
      <c r="B16" s="16" t="s">
        <v>60</v>
      </c>
      <c r="C16" s="13" t="str">
        <f>VLOOKUP(B16:B57,[1]Sheet3!$C$2:$D$46,2,0)</f>
        <v>管委会</v>
      </c>
      <c r="D16" s="16" t="s">
        <v>60</v>
      </c>
      <c r="E16" s="15">
        <v>600000</v>
      </c>
      <c r="F16" s="15">
        <v>600000</v>
      </c>
      <c r="G16" s="15">
        <v>600000</v>
      </c>
      <c r="H16" s="15" t="s">
        <v>35</v>
      </c>
      <c r="I16" s="27">
        <v>44484</v>
      </c>
      <c r="J16" s="27">
        <v>44850</v>
      </c>
      <c r="K16" s="28" t="s">
        <v>61</v>
      </c>
      <c r="L16" s="13">
        <v>365</v>
      </c>
      <c r="M16" s="29">
        <v>4.65</v>
      </c>
      <c r="N16" s="13" t="s">
        <v>37</v>
      </c>
      <c r="O16" s="13" t="s">
        <v>38</v>
      </c>
      <c r="P16" s="30" t="s">
        <v>62</v>
      </c>
      <c r="Q16" s="41">
        <f t="shared" si="0"/>
        <v>33945</v>
      </c>
      <c r="R16" s="41">
        <v>3</v>
      </c>
      <c r="S16" s="41">
        <f t="shared" si="1"/>
        <v>18250</v>
      </c>
      <c r="T16" s="42">
        <v>0.65</v>
      </c>
      <c r="U16" s="43" t="s">
        <v>29</v>
      </c>
      <c r="V16" s="44" t="s">
        <v>30</v>
      </c>
      <c r="W16" s="15"/>
    </row>
    <row r="17" s="1" customFormat="1" ht="30.95" customHeight="1" spans="1:23">
      <c r="A17" s="13">
        <v>12</v>
      </c>
      <c r="B17" s="16" t="s">
        <v>63</v>
      </c>
      <c r="C17" s="13" t="str">
        <f>VLOOKUP(B17:B58,[1]Sheet3!$C$2:$D$46,2,0)</f>
        <v>伊和乌素</v>
      </c>
      <c r="D17" s="16" t="s">
        <v>63</v>
      </c>
      <c r="E17" s="15">
        <v>1000000</v>
      </c>
      <c r="F17" s="15">
        <v>1000000</v>
      </c>
      <c r="G17" s="15">
        <v>1000000</v>
      </c>
      <c r="H17" s="15" t="s">
        <v>35</v>
      </c>
      <c r="I17" s="27">
        <v>44489</v>
      </c>
      <c r="J17" s="27">
        <v>44853</v>
      </c>
      <c r="K17" s="28" t="s">
        <v>64</v>
      </c>
      <c r="L17" s="13">
        <v>365</v>
      </c>
      <c r="M17" s="29">
        <v>4.65</v>
      </c>
      <c r="N17" s="13" t="s">
        <v>37</v>
      </c>
      <c r="O17" s="13" t="s">
        <v>38</v>
      </c>
      <c r="P17" s="30" t="s">
        <v>65</v>
      </c>
      <c r="Q17" s="41">
        <f t="shared" si="0"/>
        <v>56575</v>
      </c>
      <c r="R17" s="41">
        <v>3</v>
      </c>
      <c r="S17" s="41">
        <f t="shared" si="1"/>
        <v>30416.6666666667</v>
      </c>
      <c r="T17" s="42">
        <v>0.65</v>
      </c>
      <c r="U17" s="43" t="s">
        <v>29</v>
      </c>
      <c r="V17" s="44" t="s">
        <v>30</v>
      </c>
      <c r="W17" s="15"/>
    </row>
    <row r="18" s="1" customFormat="1" ht="30.95" customHeight="1" spans="1:23">
      <c r="A18" s="13">
        <v>13</v>
      </c>
      <c r="B18" s="16" t="s">
        <v>66</v>
      </c>
      <c r="C18" s="13" t="str">
        <f>VLOOKUP(B18:B59,[1]Sheet3!$C$2:$D$46,2,0)</f>
        <v>锡尼镇</v>
      </c>
      <c r="D18" s="16" t="s">
        <v>66</v>
      </c>
      <c r="E18" s="15">
        <v>400000</v>
      </c>
      <c r="F18" s="15">
        <v>400000</v>
      </c>
      <c r="G18" s="15">
        <v>400000</v>
      </c>
      <c r="H18" s="15" t="s">
        <v>67</v>
      </c>
      <c r="I18" s="27">
        <v>44489</v>
      </c>
      <c r="J18" s="27">
        <v>44853</v>
      </c>
      <c r="K18" s="28" t="s">
        <v>68</v>
      </c>
      <c r="L18" s="13">
        <v>365</v>
      </c>
      <c r="M18" s="29">
        <v>4.65</v>
      </c>
      <c r="N18" s="13" t="str">
        <f>VLOOKUP(D18:D59,[2]企业!$B$4:$C$209,2,0)</f>
        <v>杭锦大众村镇银行营业部</v>
      </c>
      <c r="O18" s="13" t="str">
        <f>VLOOKUP(B18:B47,[3]Sheet1!$C$5:$Q$32,15,0)</f>
        <v>出资贴息贷款金额的1%于嘎查村民委员会发展村集体经济。</v>
      </c>
      <c r="P18" s="30" t="s">
        <v>69</v>
      </c>
      <c r="Q18" s="41">
        <f t="shared" si="0"/>
        <v>22630</v>
      </c>
      <c r="R18" s="41">
        <v>3</v>
      </c>
      <c r="S18" s="41">
        <f t="shared" si="1"/>
        <v>12166.6666666667</v>
      </c>
      <c r="T18" s="42">
        <v>0.65</v>
      </c>
      <c r="U18" s="43" t="s">
        <v>29</v>
      </c>
      <c r="V18" s="44" t="s">
        <v>30</v>
      </c>
      <c r="W18" s="15"/>
    </row>
    <row r="19" s="1" customFormat="1" ht="30.95" customHeight="1" spans="1:23">
      <c r="A19" s="13">
        <v>14</v>
      </c>
      <c r="B19" s="16" t="s">
        <v>70</v>
      </c>
      <c r="C19" s="13" t="str">
        <f>VLOOKUP(B19:B60,[1]Sheet3!$C$2:$D$46,2,0)</f>
        <v>伊和乌素</v>
      </c>
      <c r="D19" s="16" t="s">
        <v>70</v>
      </c>
      <c r="E19" s="15">
        <v>3000000</v>
      </c>
      <c r="F19" s="15">
        <v>3000000</v>
      </c>
      <c r="G19" s="15">
        <v>3000000</v>
      </c>
      <c r="H19" s="15" t="s">
        <v>71</v>
      </c>
      <c r="I19" s="27">
        <v>44490</v>
      </c>
      <c r="J19" s="27">
        <v>44854</v>
      </c>
      <c r="K19" s="28" t="s">
        <v>72</v>
      </c>
      <c r="L19" s="13">
        <v>365</v>
      </c>
      <c r="M19" s="29">
        <v>4.65</v>
      </c>
      <c r="N19" s="13" t="s">
        <v>37</v>
      </c>
      <c r="O19" s="13" t="s">
        <v>38</v>
      </c>
      <c r="P19" s="30" t="s">
        <v>73</v>
      </c>
      <c r="Q19" s="41">
        <f t="shared" si="0"/>
        <v>169725</v>
      </c>
      <c r="R19" s="41">
        <v>3</v>
      </c>
      <c r="S19" s="41">
        <f t="shared" si="1"/>
        <v>91250</v>
      </c>
      <c r="T19" s="42">
        <v>0.65</v>
      </c>
      <c r="U19" s="43" t="s">
        <v>29</v>
      </c>
      <c r="V19" s="44" t="s">
        <v>30</v>
      </c>
      <c r="W19" s="15"/>
    </row>
    <row r="20" s="1" customFormat="1" ht="30.95" customHeight="1" spans="1:23">
      <c r="A20" s="13">
        <v>15</v>
      </c>
      <c r="B20" s="16" t="s">
        <v>74</v>
      </c>
      <c r="C20" s="13" t="str">
        <f>VLOOKUP(B20:B61,[1]Sheet3!$C$2:$D$46,2,0)</f>
        <v>伊和乌素</v>
      </c>
      <c r="D20" s="16" t="s">
        <v>74</v>
      </c>
      <c r="E20" s="15">
        <v>3000000</v>
      </c>
      <c r="F20" s="15">
        <v>3000000</v>
      </c>
      <c r="G20" s="15">
        <v>3000000</v>
      </c>
      <c r="H20" s="15" t="s">
        <v>75</v>
      </c>
      <c r="I20" s="27">
        <v>44490</v>
      </c>
      <c r="J20" s="27">
        <v>44854</v>
      </c>
      <c r="K20" s="28" t="s">
        <v>64</v>
      </c>
      <c r="L20" s="13">
        <v>365</v>
      </c>
      <c r="M20" s="29">
        <v>4.65</v>
      </c>
      <c r="N20" s="13" t="s">
        <v>37</v>
      </c>
      <c r="O20" s="13" t="s">
        <v>38</v>
      </c>
      <c r="P20" s="30" t="s">
        <v>76</v>
      </c>
      <c r="Q20" s="41">
        <f t="shared" si="0"/>
        <v>169725</v>
      </c>
      <c r="R20" s="41">
        <v>3</v>
      </c>
      <c r="S20" s="41">
        <f t="shared" si="1"/>
        <v>91250</v>
      </c>
      <c r="T20" s="42">
        <v>0.65</v>
      </c>
      <c r="U20" s="43" t="s">
        <v>29</v>
      </c>
      <c r="V20" s="44" t="s">
        <v>30</v>
      </c>
      <c r="W20" s="15"/>
    </row>
    <row r="21" s="2" customFormat="1" ht="30.95" customHeight="1" spans="1:23">
      <c r="A21" s="13">
        <v>16</v>
      </c>
      <c r="B21" s="16" t="s">
        <v>77</v>
      </c>
      <c r="C21" s="13" t="str">
        <f>VLOOKUP(B21:B62,[1]Sheet3!$C$2:$D$46,2,0)</f>
        <v>锡尼镇</v>
      </c>
      <c r="D21" s="16" t="s">
        <v>77</v>
      </c>
      <c r="E21" s="15">
        <v>1000000</v>
      </c>
      <c r="F21" s="15">
        <v>1000000</v>
      </c>
      <c r="G21" s="15">
        <v>1000000</v>
      </c>
      <c r="H21" s="15" t="s">
        <v>78</v>
      </c>
      <c r="I21" s="27">
        <v>44490</v>
      </c>
      <c r="J21" s="27">
        <v>44854</v>
      </c>
      <c r="K21" s="28" t="s">
        <v>64</v>
      </c>
      <c r="L21" s="13">
        <v>365</v>
      </c>
      <c r="M21" s="29">
        <v>4.65</v>
      </c>
      <c r="N21" s="13" t="s">
        <v>37</v>
      </c>
      <c r="O21" s="13" t="str">
        <f>VLOOKUP(B21:B50,[3]Sheet1!$C$5:$Q$32,15,0)</f>
        <v>通过现金方式扶持生活困难户4户（其中3人，为每人资助了2000元，1人资助了2138元），扶持1户脱贫享受政策户2000元，共计扶持资金10138元。</v>
      </c>
      <c r="P21" s="30" t="s">
        <v>79</v>
      </c>
      <c r="Q21" s="41">
        <f t="shared" si="0"/>
        <v>56575</v>
      </c>
      <c r="R21" s="41">
        <v>3</v>
      </c>
      <c r="S21" s="41">
        <f t="shared" si="1"/>
        <v>30416.6666666667</v>
      </c>
      <c r="T21" s="42">
        <v>0.65</v>
      </c>
      <c r="U21" s="43" t="s">
        <v>29</v>
      </c>
      <c r="V21" s="44" t="s">
        <v>30</v>
      </c>
      <c r="W21" s="45"/>
    </row>
    <row r="22" s="1" customFormat="1" ht="30.95" customHeight="1" spans="1:23">
      <c r="A22" s="13">
        <v>17</v>
      </c>
      <c r="B22" s="16" t="s">
        <v>80</v>
      </c>
      <c r="C22" s="13" t="str">
        <f>VLOOKUP(B22:B63,[1]Sheet3!$C$2:$D$46,2,0)</f>
        <v>锡尼镇</v>
      </c>
      <c r="D22" s="16" t="s">
        <v>80</v>
      </c>
      <c r="E22" s="15">
        <v>450000</v>
      </c>
      <c r="F22" s="15">
        <v>450000</v>
      </c>
      <c r="G22" s="15">
        <v>450000</v>
      </c>
      <c r="H22" s="15" t="s">
        <v>26</v>
      </c>
      <c r="I22" s="27">
        <v>44489</v>
      </c>
      <c r="J22" s="27">
        <v>44853</v>
      </c>
      <c r="K22" s="28" t="s">
        <v>68</v>
      </c>
      <c r="L22" s="13">
        <v>365</v>
      </c>
      <c r="M22" s="29">
        <v>4.65</v>
      </c>
      <c r="N22" s="13" t="str">
        <f>VLOOKUP(D22:D63,[2]企业!$B$4:$C$209,2,0)</f>
        <v>杭锦大众村镇银行营业部</v>
      </c>
      <c r="O22" s="13" t="str">
        <f>VLOOKUP(B22:B51,[3]Sheet1!$C$5:$Q$32,15,0)</f>
        <v>出资贴息贷款金额的1%用于嘎查村发展村集体经济。</v>
      </c>
      <c r="P22" s="30" t="s">
        <v>81</v>
      </c>
      <c r="Q22" s="41">
        <f t="shared" si="0"/>
        <v>25458.75</v>
      </c>
      <c r="R22" s="41">
        <v>3</v>
      </c>
      <c r="S22" s="41">
        <f t="shared" si="1"/>
        <v>13687.5</v>
      </c>
      <c r="T22" s="42">
        <v>0.65</v>
      </c>
      <c r="U22" s="43" t="s">
        <v>29</v>
      </c>
      <c r="V22" s="44" t="s">
        <v>30</v>
      </c>
      <c r="W22" s="15"/>
    </row>
    <row r="23" s="1" customFormat="1" ht="30.95" customHeight="1" spans="1:23">
      <c r="A23" s="13">
        <v>18</v>
      </c>
      <c r="B23" s="16" t="s">
        <v>82</v>
      </c>
      <c r="C23" s="13" t="str">
        <f>VLOOKUP(B23:B64,[1]Sheet3!$C$2:$D$46,2,0)</f>
        <v>巴拉贡</v>
      </c>
      <c r="D23" s="16" t="s">
        <v>82</v>
      </c>
      <c r="E23" s="15">
        <v>800000</v>
      </c>
      <c r="F23" s="15">
        <v>800000</v>
      </c>
      <c r="G23" s="15">
        <v>800000</v>
      </c>
      <c r="H23" s="15" t="s">
        <v>83</v>
      </c>
      <c r="I23" s="27">
        <v>44498</v>
      </c>
      <c r="J23" s="27">
        <v>44862</v>
      </c>
      <c r="K23" s="28" t="s">
        <v>84</v>
      </c>
      <c r="L23" s="13">
        <v>365</v>
      </c>
      <c r="M23" s="29">
        <v>4.65</v>
      </c>
      <c r="N23" s="13" t="s">
        <v>85</v>
      </c>
      <c r="O23" s="13" t="s">
        <v>38</v>
      </c>
      <c r="P23" s="30" t="s">
        <v>86</v>
      </c>
      <c r="Q23" s="41">
        <f t="shared" si="0"/>
        <v>45260</v>
      </c>
      <c r="R23" s="41">
        <v>3</v>
      </c>
      <c r="S23" s="41">
        <f t="shared" si="1"/>
        <v>24333.3333333333</v>
      </c>
      <c r="T23" s="42">
        <v>0.65</v>
      </c>
      <c r="U23" s="43" t="s">
        <v>29</v>
      </c>
      <c r="V23" s="44" t="s">
        <v>30</v>
      </c>
      <c r="W23" s="15"/>
    </row>
    <row r="24" s="1" customFormat="1" ht="30.95" customHeight="1" spans="1:23">
      <c r="A24" s="13">
        <v>19</v>
      </c>
      <c r="B24" s="16" t="s">
        <v>87</v>
      </c>
      <c r="C24" s="13" t="str">
        <f>VLOOKUP(B24:B65,[1]Sheet3!$C$2:$D$46,2,0)</f>
        <v>锡尼镇</v>
      </c>
      <c r="D24" s="16" t="s">
        <v>87</v>
      </c>
      <c r="E24" s="15">
        <v>480000</v>
      </c>
      <c r="F24" s="15">
        <v>480000</v>
      </c>
      <c r="G24" s="15">
        <v>480000</v>
      </c>
      <c r="H24" s="15" t="s">
        <v>35</v>
      </c>
      <c r="I24" s="27">
        <v>44498</v>
      </c>
      <c r="J24" s="27">
        <v>44862</v>
      </c>
      <c r="K24" s="28" t="s">
        <v>84</v>
      </c>
      <c r="L24" s="13">
        <v>365</v>
      </c>
      <c r="M24" s="29">
        <v>4.65</v>
      </c>
      <c r="N24" s="13" t="s">
        <v>37</v>
      </c>
      <c r="O24" s="13" t="str">
        <f>VLOOKUP(B24:B53,[3]Sheet1!$C$5:$Q$32,15,0)</f>
        <v>出资贴息贷款金额的1%用于嘎查村发展村集体经济。</v>
      </c>
      <c r="P24" s="30" t="s">
        <v>88</v>
      </c>
      <c r="Q24" s="41">
        <f t="shared" si="0"/>
        <v>27156</v>
      </c>
      <c r="R24" s="41">
        <v>3</v>
      </c>
      <c r="S24" s="41">
        <f t="shared" si="1"/>
        <v>14600</v>
      </c>
      <c r="T24" s="42">
        <v>0.65</v>
      </c>
      <c r="U24" s="43" t="s">
        <v>29</v>
      </c>
      <c r="V24" s="44" t="s">
        <v>30</v>
      </c>
      <c r="W24" s="15"/>
    </row>
    <row r="25" s="1" customFormat="1" ht="30.95" customHeight="1" spans="1:23">
      <c r="A25" s="13">
        <v>20</v>
      </c>
      <c r="B25" s="16" t="s">
        <v>89</v>
      </c>
      <c r="C25" s="13" t="str">
        <f>VLOOKUP(B25:B66,[1]Sheet3!$C$2:$D$46,2,0)</f>
        <v>锡尼镇</v>
      </c>
      <c r="D25" s="16" t="s">
        <v>89</v>
      </c>
      <c r="E25" s="15">
        <v>800000</v>
      </c>
      <c r="F25" s="15">
        <v>800000</v>
      </c>
      <c r="G25" s="15">
        <v>800000</v>
      </c>
      <c r="H25" s="15" t="s">
        <v>26</v>
      </c>
      <c r="I25" s="27">
        <v>44484</v>
      </c>
      <c r="J25" s="27">
        <v>44848</v>
      </c>
      <c r="K25" s="28" t="s">
        <v>90</v>
      </c>
      <c r="L25" s="13">
        <v>365</v>
      </c>
      <c r="M25" s="29">
        <v>4.65</v>
      </c>
      <c r="N25" s="13" t="s">
        <v>37</v>
      </c>
      <c r="O25" s="13" t="str">
        <f>VLOOKUP(B25:B54,[3]Sheet1!$C$5:$Q$32,15,0)</f>
        <v>出资贴息贷款金额的1%用于嘎查村发展村集体经济。</v>
      </c>
      <c r="P25" s="30" t="s">
        <v>91</v>
      </c>
      <c r="Q25" s="41">
        <f t="shared" si="0"/>
        <v>45260</v>
      </c>
      <c r="R25" s="41">
        <v>3</v>
      </c>
      <c r="S25" s="41">
        <f t="shared" si="1"/>
        <v>24333.3333333333</v>
      </c>
      <c r="T25" s="42">
        <v>0.65</v>
      </c>
      <c r="U25" s="43" t="s">
        <v>29</v>
      </c>
      <c r="V25" s="44" t="s">
        <v>30</v>
      </c>
      <c r="W25" s="15"/>
    </row>
    <row r="26" s="2" customFormat="1" ht="30.95" customHeight="1" spans="1:23">
      <c r="A26" s="13">
        <v>21</v>
      </c>
      <c r="B26" s="16" t="s">
        <v>92</v>
      </c>
      <c r="C26" s="13" t="str">
        <f>VLOOKUP(B26:B67,[1]Sheet3!$C$2:$D$46,2,0)</f>
        <v>伊和乌素</v>
      </c>
      <c r="D26" s="16" t="s">
        <v>92</v>
      </c>
      <c r="E26" s="15">
        <v>450000</v>
      </c>
      <c r="F26" s="15">
        <v>450000</v>
      </c>
      <c r="G26" s="15">
        <v>450000</v>
      </c>
      <c r="H26" s="15" t="s">
        <v>93</v>
      </c>
      <c r="I26" s="27">
        <v>44504</v>
      </c>
      <c r="J26" s="27">
        <v>44868</v>
      </c>
      <c r="K26" s="28" t="s">
        <v>94</v>
      </c>
      <c r="L26" s="13">
        <v>365</v>
      </c>
      <c r="M26" s="29">
        <v>4.65</v>
      </c>
      <c r="N26" s="13" t="str">
        <f>VLOOKUP(D26:D67,[2]企业!$B$4:$C$209,2,0)</f>
        <v>杭锦大众村镇银行营业部</v>
      </c>
      <c r="O26" s="13" t="s">
        <v>38</v>
      </c>
      <c r="P26" s="30" t="s">
        <v>95</v>
      </c>
      <c r="Q26" s="41">
        <f t="shared" si="0"/>
        <v>25458.75</v>
      </c>
      <c r="R26" s="41">
        <v>3</v>
      </c>
      <c r="S26" s="41">
        <f t="shared" si="1"/>
        <v>13687.5</v>
      </c>
      <c r="T26" s="42">
        <v>0.65</v>
      </c>
      <c r="U26" s="43" t="s">
        <v>29</v>
      </c>
      <c r="V26" s="44" t="s">
        <v>30</v>
      </c>
      <c r="W26" s="45"/>
    </row>
    <row r="27" s="2" customFormat="1" ht="30.95" customHeight="1" spans="1:23">
      <c r="A27" s="13">
        <v>22</v>
      </c>
      <c r="B27" s="16" t="s">
        <v>96</v>
      </c>
      <c r="C27" s="13" t="str">
        <f>VLOOKUP(B27:B68,[1]Sheet3!$C$2:$D$46,2,0)</f>
        <v>伊和乌素</v>
      </c>
      <c r="D27" s="16" t="s">
        <v>96</v>
      </c>
      <c r="E27" s="15">
        <v>1000000</v>
      </c>
      <c r="F27" s="15">
        <v>1000000</v>
      </c>
      <c r="G27" s="15">
        <v>800000</v>
      </c>
      <c r="H27" s="15" t="s">
        <v>93</v>
      </c>
      <c r="I27" s="27">
        <v>44504</v>
      </c>
      <c r="J27" s="27">
        <v>44868</v>
      </c>
      <c r="K27" s="28" t="s">
        <v>94</v>
      </c>
      <c r="L27" s="13">
        <v>365</v>
      </c>
      <c r="M27" s="29">
        <v>4.65</v>
      </c>
      <c r="N27" s="13" t="s">
        <v>37</v>
      </c>
      <c r="O27" s="13" t="s">
        <v>38</v>
      </c>
      <c r="P27" s="30" t="s">
        <v>97</v>
      </c>
      <c r="Q27" s="41">
        <v>40377.5</v>
      </c>
      <c r="R27" s="41">
        <v>3</v>
      </c>
      <c r="S27" s="41">
        <v>26050</v>
      </c>
      <c r="T27" s="42">
        <v>0.65</v>
      </c>
      <c r="U27" s="43" t="s">
        <v>29</v>
      </c>
      <c r="V27" s="44" t="s">
        <v>30</v>
      </c>
      <c r="W27" s="45" t="s">
        <v>98</v>
      </c>
    </row>
    <row r="28" s="1" customFormat="1" ht="30.95" customHeight="1" spans="1:23">
      <c r="A28" s="13">
        <v>23</v>
      </c>
      <c r="B28" s="16" t="s">
        <v>99</v>
      </c>
      <c r="C28" s="13" t="str">
        <f>VLOOKUP(B28:B69,[1]Sheet3!$C$2:$D$46,2,0)</f>
        <v>伊和乌素</v>
      </c>
      <c r="D28" s="16" t="s">
        <v>99</v>
      </c>
      <c r="E28" s="15">
        <v>1000000</v>
      </c>
      <c r="F28" s="15">
        <v>1000000</v>
      </c>
      <c r="G28" s="15">
        <v>1000000</v>
      </c>
      <c r="H28" s="15" t="s">
        <v>93</v>
      </c>
      <c r="I28" s="27">
        <v>44504</v>
      </c>
      <c r="J28" s="27">
        <v>44868</v>
      </c>
      <c r="K28" s="28" t="s">
        <v>94</v>
      </c>
      <c r="L28" s="13">
        <v>365</v>
      </c>
      <c r="M28" s="29">
        <v>4.65</v>
      </c>
      <c r="N28" s="13" t="s">
        <v>37</v>
      </c>
      <c r="O28" s="13" t="s">
        <v>38</v>
      </c>
      <c r="P28" s="30" t="s">
        <v>100</v>
      </c>
      <c r="Q28" s="41">
        <f t="shared" ref="Q28:Q49" si="2">G28*M28*L28/30/1000</f>
        <v>56575</v>
      </c>
      <c r="R28" s="41">
        <v>3</v>
      </c>
      <c r="S28" s="41">
        <f t="shared" ref="S28:S49" si="3">G28*L28*2.5/30/1000</f>
        <v>30416.6666666667</v>
      </c>
      <c r="T28" s="42">
        <v>0.65</v>
      </c>
      <c r="U28" s="43" t="s">
        <v>29</v>
      </c>
      <c r="V28" s="44" t="s">
        <v>30</v>
      </c>
      <c r="W28" s="15"/>
    </row>
    <row r="29" s="1" customFormat="1" ht="30.95" customHeight="1" spans="1:23">
      <c r="A29" s="13">
        <v>24</v>
      </c>
      <c r="B29" s="14" t="s">
        <v>101</v>
      </c>
      <c r="C29" s="13" t="str">
        <f>VLOOKUP(B29:B70,[1]Sheet3!$C$2:$D$46,2,0)</f>
        <v>独贵塔拉镇</v>
      </c>
      <c r="D29" s="14" t="s">
        <v>101</v>
      </c>
      <c r="E29" s="15">
        <v>3000000</v>
      </c>
      <c r="F29" s="15">
        <v>3000000</v>
      </c>
      <c r="G29" s="15">
        <v>3000000</v>
      </c>
      <c r="H29" s="15" t="s">
        <v>102</v>
      </c>
      <c r="I29" s="27">
        <v>44505</v>
      </c>
      <c r="J29" s="27">
        <v>44869</v>
      </c>
      <c r="K29" s="28" t="s">
        <v>103</v>
      </c>
      <c r="L29" s="13">
        <v>365</v>
      </c>
      <c r="M29" s="29">
        <v>4.65</v>
      </c>
      <c r="N29" s="13" t="str">
        <f>VLOOKUP(D29:D70,[2]企业!$B$4:$C$209,2,0)</f>
        <v>杭锦大众独贵塔拉支行</v>
      </c>
      <c r="O29" s="13" t="s">
        <v>38</v>
      </c>
      <c r="P29" s="30" t="s">
        <v>104</v>
      </c>
      <c r="Q29" s="41">
        <f t="shared" si="2"/>
        <v>169725</v>
      </c>
      <c r="R29" s="41">
        <v>3</v>
      </c>
      <c r="S29" s="41">
        <f t="shared" si="3"/>
        <v>91250</v>
      </c>
      <c r="T29" s="42">
        <v>0.65</v>
      </c>
      <c r="U29" s="43" t="s">
        <v>29</v>
      </c>
      <c r="V29" s="44" t="s">
        <v>30</v>
      </c>
      <c r="W29" s="15"/>
    </row>
    <row r="30" s="1" customFormat="1" ht="30.95" customHeight="1" spans="1:23">
      <c r="A30" s="13">
        <v>25</v>
      </c>
      <c r="B30" s="14" t="s">
        <v>105</v>
      </c>
      <c r="C30" s="13" t="str">
        <f>VLOOKUP(B30:B71,[1]Sheet3!$C$2:$D$46,2,0)</f>
        <v>独贵塔拉镇</v>
      </c>
      <c r="D30" s="14" t="s">
        <v>105</v>
      </c>
      <c r="E30" s="15">
        <v>450000</v>
      </c>
      <c r="F30" s="15">
        <v>450000</v>
      </c>
      <c r="G30" s="15">
        <v>450000</v>
      </c>
      <c r="H30" s="15" t="s">
        <v>106</v>
      </c>
      <c r="I30" s="27">
        <v>44519</v>
      </c>
      <c r="J30" s="27">
        <v>44883</v>
      </c>
      <c r="K30" s="28" t="s">
        <v>107</v>
      </c>
      <c r="L30" s="13">
        <v>365</v>
      </c>
      <c r="M30" s="29">
        <v>4.65</v>
      </c>
      <c r="N30" s="13" t="str">
        <f>VLOOKUP(D30:D71,[2]企业!$B$4:$C$209,2,0)</f>
        <v>杭锦大众独贵塔拉支行</v>
      </c>
      <c r="O30" s="13" t="s">
        <v>38</v>
      </c>
      <c r="P30" s="30" t="s">
        <v>108</v>
      </c>
      <c r="Q30" s="41">
        <f t="shared" si="2"/>
        <v>25458.75</v>
      </c>
      <c r="R30" s="41">
        <v>3</v>
      </c>
      <c r="S30" s="41">
        <f t="shared" si="3"/>
        <v>13687.5</v>
      </c>
      <c r="T30" s="42">
        <v>0.65</v>
      </c>
      <c r="U30" s="43" t="s">
        <v>29</v>
      </c>
      <c r="V30" s="44" t="s">
        <v>30</v>
      </c>
      <c r="W30" s="15"/>
    </row>
    <row r="31" s="1" customFormat="1" ht="30.95" customHeight="1" spans="1:23">
      <c r="A31" s="13">
        <v>26</v>
      </c>
      <c r="B31" s="14" t="s">
        <v>109</v>
      </c>
      <c r="C31" s="13" t="str">
        <f>VLOOKUP(B31:B72,[1]Sheet3!$C$2:$D$46,2,0)</f>
        <v>独贵塔拉镇</v>
      </c>
      <c r="D31" s="14" t="s">
        <v>109</v>
      </c>
      <c r="E31" s="15">
        <v>1500000</v>
      </c>
      <c r="F31" s="15">
        <v>1500000</v>
      </c>
      <c r="G31" s="15">
        <v>1500000</v>
      </c>
      <c r="H31" s="15" t="s">
        <v>110</v>
      </c>
      <c r="I31" s="27">
        <v>44519</v>
      </c>
      <c r="J31" s="27">
        <v>44883</v>
      </c>
      <c r="K31" s="28" t="s">
        <v>111</v>
      </c>
      <c r="L31" s="13">
        <v>365</v>
      </c>
      <c r="M31" s="29">
        <v>4.65</v>
      </c>
      <c r="N31" s="13" t="str">
        <f>VLOOKUP(D31:D72,[2]企业!$B$4:$C$209,2,0)</f>
        <v>杭锦大众独贵塔拉支行</v>
      </c>
      <c r="O31" s="13" t="s">
        <v>38</v>
      </c>
      <c r="P31" s="30" t="s">
        <v>112</v>
      </c>
      <c r="Q31" s="41">
        <f t="shared" si="2"/>
        <v>84862.5</v>
      </c>
      <c r="R31" s="41">
        <v>3</v>
      </c>
      <c r="S31" s="41">
        <f t="shared" si="3"/>
        <v>45625</v>
      </c>
      <c r="T31" s="42">
        <v>0.65</v>
      </c>
      <c r="U31" s="43" t="s">
        <v>29</v>
      </c>
      <c r="V31" s="44" t="s">
        <v>30</v>
      </c>
      <c r="W31" s="15"/>
    </row>
    <row r="32" s="1" customFormat="1" ht="30.95" customHeight="1" spans="1:23">
      <c r="A32" s="13">
        <v>27</v>
      </c>
      <c r="B32" s="14" t="s">
        <v>113</v>
      </c>
      <c r="C32" s="13" t="str">
        <f>VLOOKUP(B32:B73,[1]Sheet3!$C$2:$D$46,2,0)</f>
        <v>独贵塔拉镇</v>
      </c>
      <c r="D32" s="14" t="s">
        <v>113</v>
      </c>
      <c r="E32" s="15">
        <v>490000</v>
      </c>
      <c r="F32" s="15">
        <v>490000</v>
      </c>
      <c r="G32" s="15">
        <v>490000</v>
      </c>
      <c r="H32" s="15" t="s">
        <v>114</v>
      </c>
      <c r="I32" s="27">
        <v>44519</v>
      </c>
      <c r="J32" s="27">
        <v>44883</v>
      </c>
      <c r="K32" s="28" t="s">
        <v>115</v>
      </c>
      <c r="L32" s="13">
        <v>365</v>
      </c>
      <c r="M32" s="29">
        <v>4.65</v>
      </c>
      <c r="N32" s="13" t="str">
        <f>VLOOKUP(D32:D73,[2]企业!$B$4:$C$209,2,0)</f>
        <v>杭锦大众独贵塔拉支行</v>
      </c>
      <c r="O32" s="13" t="s">
        <v>38</v>
      </c>
      <c r="P32" s="30" t="s">
        <v>116</v>
      </c>
      <c r="Q32" s="41">
        <f t="shared" si="2"/>
        <v>27721.75</v>
      </c>
      <c r="R32" s="41">
        <v>3</v>
      </c>
      <c r="S32" s="41">
        <f t="shared" si="3"/>
        <v>14904.1666666667</v>
      </c>
      <c r="T32" s="42">
        <v>0.65</v>
      </c>
      <c r="U32" s="43" t="s">
        <v>29</v>
      </c>
      <c r="V32" s="44" t="s">
        <v>30</v>
      </c>
      <c r="W32" s="15"/>
    </row>
    <row r="33" s="2" customFormat="1" ht="30.95" customHeight="1" spans="1:23">
      <c r="A33" s="13">
        <v>28</v>
      </c>
      <c r="B33" s="14" t="s">
        <v>117</v>
      </c>
      <c r="C33" s="13" t="str">
        <f>VLOOKUP(B33:B74,[1]Sheet3!$C$2:$D$46,2,0)</f>
        <v>独贵塔拉镇</v>
      </c>
      <c r="D33" s="14" t="s">
        <v>117</v>
      </c>
      <c r="E33" s="15">
        <v>2000000</v>
      </c>
      <c r="F33" s="15">
        <v>2000000</v>
      </c>
      <c r="G33" s="15">
        <v>2000000</v>
      </c>
      <c r="H33" s="15" t="s">
        <v>118</v>
      </c>
      <c r="I33" s="27">
        <v>44519</v>
      </c>
      <c r="J33" s="27">
        <v>44883</v>
      </c>
      <c r="K33" s="28" t="s">
        <v>115</v>
      </c>
      <c r="L33" s="13">
        <v>365</v>
      </c>
      <c r="M33" s="29">
        <v>4.65</v>
      </c>
      <c r="N33" s="13" t="str">
        <f>VLOOKUP(D33:D74,[2]企业!$B$4:$C$209,2,0)</f>
        <v>杭锦大众独贵塔拉支行</v>
      </c>
      <c r="O33" s="13" t="s">
        <v>38</v>
      </c>
      <c r="P33" s="30" t="s">
        <v>119</v>
      </c>
      <c r="Q33" s="41">
        <f t="shared" si="2"/>
        <v>113150</v>
      </c>
      <c r="R33" s="41">
        <v>3</v>
      </c>
      <c r="S33" s="41">
        <f t="shared" si="3"/>
        <v>60833.3333333333</v>
      </c>
      <c r="T33" s="42">
        <v>0.65</v>
      </c>
      <c r="U33" s="43" t="s">
        <v>29</v>
      </c>
      <c r="V33" s="44" t="s">
        <v>30</v>
      </c>
      <c r="W33" s="45"/>
    </row>
    <row r="34" s="2" customFormat="1" ht="30.95" customHeight="1" spans="1:23">
      <c r="A34" s="13">
        <v>29</v>
      </c>
      <c r="B34" s="14" t="s">
        <v>120</v>
      </c>
      <c r="C34" s="13" t="str">
        <f>VLOOKUP(B34:B75,[1]Sheet3!$C$2:$D$46,2,0)</f>
        <v>锡尼镇</v>
      </c>
      <c r="D34" s="14" t="s">
        <v>120</v>
      </c>
      <c r="E34" s="15">
        <v>300000</v>
      </c>
      <c r="F34" s="15">
        <v>300000</v>
      </c>
      <c r="G34" s="15">
        <v>300000</v>
      </c>
      <c r="H34" s="15" t="s">
        <v>26</v>
      </c>
      <c r="I34" s="27">
        <v>44509</v>
      </c>
      <c r="J34" s="27">
        <v>44883</v>
      </c>
      <c r="K34" s="28" t="s">
        <v>121</v>
      </c>
      <c r="L34" s="13">
        <v>365</v>
      </c>
      <c r="M34" s="29">
        <v>4.65</v>
      </c>
      <c r="N34" s="13" t="s">
        <v>37</v>
      </c>
      <c r="O34" s="13" t="str">
        <f>VLOOKUP(B34:B63,[3]Sheet1!$C$5:$Q$32,15,0)</f>
        <v>出资贴息贷款金额的1%用于嘎查村发展村集体经济。</v>
      </c>
      <c r="P34" s="30" t="s">
        <v>122</v>
      </c>
      <c r="Q34" s="41">
        <f t="shared" si="2"/>
        <v>16972.5</v>
      </c>
      <c r="R34" s="41">
        <v>3</v>
      </c>
      <c r="S34" s="41">
        <f t="shared" si="3"/>
        <v>9125</v>
      </c>
      <c r="T34" s="42">
        <v>0.65</v>
      </c>
      <c r="U34" s="43" t="s">
        <v>29</v>
      </c>
      <c r="V34" s="44" t="s">
        <v>30</v>
      </c>
      <c r="W34" s="45"/>
    </row>
    <row r="35" s="2" customFormat="1" ht="30.95" customHeight="1" spans="1:23">
      <c r="A35" s="13">
        <v>30</v>
      </c>
      <c r="B35" s="14" t="s">
        <v>123</v>
      </c>
      <c r="C35" s="13" t="str">
        <f>VLOOKUP(B35:B76,[1]Sheet3!$C$2:$D$46,2,0)</f>
        <v>锡尼镇</v>
      </c>
      <c r="D35" s="14" t="s">
        <v>123</v>
      </c>
      <c r="E35" s="15">
        <v>350000</v>
      </c>
      <c r="F35" s="15">
        <v>350000</v>
      </c>
      <c r="G35" s="15">
        <v>350000</v>
      </c>
      <c r="H35" s="15" t="s">
        <v>124</v>
      </c>
      <c r="I35" s="27">
        <v>44510</v>
      </c>
      <c r="J35" s="27">
        <v>44874</v>
      </c>
      <c r="K35" s="28" t="s">
        <v>125</v>
      </c>
      <c r="L35" s="13">
        <v>365</v>
      </c>
      <c r="M35" s="29">
        <v>4.65</v>
      </c>
      <c r="N35" s="13" t="str">
        <f>VLOOKUP(D35:D76,[2]企业!$B$4:$C$209,2,0)</f>
        <v>杭锦大众村镇银行营业部</v>
      </c>
      <c r="O35" s="13" t="str">
        <f>VLOOKUP(B35:B64,[3]Sheet1!$C$5:$Q$32,15,0)</f>
        <v>出资贴息贷款金额的1%用于嘎查村发展村集体经济。</v>
      </c>
      <c r="P35" s="30" t="s">
        <v>126</v>
      </c>
      <c r="Q35" s="41">
        <f t="shared" si="2"/>
        <v>19801.25</v>
      </c>
      <c r="R35" s="41">
        <v>3</v>
      </c>
      <c r="S35" s="41">
        <f t="shared" si="3"/>
        <v>10645.8333333333</v>
      </c>
      <c r="T35" s="42">
        <v>0.65</v>
      </c>
      <c r="U35" s="43" t="s">
        <v>29</v>
      </c>
      <c r="V35" s="44" t="s">
        <v>30</v>
      </c>
      <c r="W35" s="45"/>
    </row>
    <row r="36" s="2" customFormat="1" ht="30.95" customHeight="1" spans="1:23">
      <c r="A36" s="13">
        <v>31</v>
      </c>
      <c r="B36" s="14" t="s">
        <v>127</v>
      </c>
      <c r="C36" s="13" t="str">
        <f>VLOOKUP(B36:B77,[1]Sheet3!$C$2:$D$46,2,0)</f>
        <v>杭锦旗呼和木独镇</v>
      </c>
      <c r="D36" s="14" t="s">
        <v>127</v>
      </c>
      <c r="E36" s="15">
        <v>2000000</v>
      </c>
      <c r="F36" s="15">
        <v>2000000</v>
      </c>
      <c r="G36" s="15">
        <v>2000000</v>
      </c>
      <c r="H36" s="15" t="s">
        <v>128</v>
      </c>
      <c r="I36" s="28" t="s">
        <v>129</v>
      </c>
      <c r="J36" s="27">
        <v>44869</v>
      </c>
      <c r="K36" s="28" t="s">
        <v>94</v>
      </c>
      <c r="L36" s="13">
        <v>365</v>
      </c>
      <c r="M36" s="29">
        <v>4.65</v>
      </c>
      <c r="N36" s="13" t="s">
        <v>130</v>
      </c>
      <c r="O36" s="13" t="s">
        <v>38</v>
      </c>
      <c r="P36" s="30" t="s">
        <v>131</v>
      </c>
      <c r="Q36" s="41">
        <f t="shared" si="2"/>
        <v>113150</v>
      </c>
      <c r="R36" s="41">
        <v>3</v>
      </c>
      <c r="S36" s="41">
        <f t="shared" si="3"/>
        <v>60833.3333333333</v>
      </c>
      <c r="T36" s="42">
        <v>0.65</v>
      </c>
      <c r="U36" s="43" t="s">
        <v>29</v>
      </c>
      <c r="V36" s="44" t="s">
        <v>30</v>
      </c>
      <c r="W36" s="45"/>
    </row>
    <row r="37" s="2" customFormat="1" ht="30.95" customHeight="1" spans="1:23">
      <c r="A37" s="13">
        <v>32</v>
      </c>
      <c r="B37" s="14" t="s">
        <v>132</v>
      </c>
      <c r="C37" s="13" t="str">
        <f>VLOOKUP(B37:B78,[1]Sheet3!$C$2:$D$46,2,0)</f>
        <v>杭锦旗呼和木独镇</v>
      </c>
      <c r="D37" s="14" t="s">
        <v>132</v>
      </c>
      <c r="E37" s="15">
        <v>3000000</v>
      </c>
      <c r="F37" s="15">
        <v>3000000</v>
      </c>
      <c r="G37" s="15">
        <v>3000000</v>
      </c>
      <c r="H37" s="15" t="s">
        <v>128</v>
      </c>
      <c r="I37" s="28" t="s">
        <v>129</v>
      </c>
      <c r="J37" s="27">
        <v>44869</v>
      </c>
      <c r="K37" s="28" t="s">
        <v>94</v>
      </c>
      <c r="L37" s="13">
        <v>365</v>
      </c>
      <c r="M37" s="29">
        <v>4.65</v>
      </c>
      <c r="N37" s="13" t="str">
        <f>VLOOKUP(D37:D78,[2]企业!$B$4:$C$209,2,0)</f>
        <v>杭锦大众银行呼和木独支行</v>
      </c>
      <c r="O37" s="13" t="s">
        <v>38</v>
      </c>
      <c r="P37" s="30" t="s">
        <v>133</v>
      </c>
      <c r="Q37" s="41">
        <f t="shared" si="2"/>
        <v>169725</v>
      </c>
      <c r="R37" s="41">
        <v>3</v>
      </c>
      <c r="S37" s="41">
        <f t="shared" si="3"/>
        <v>91250</v>
      </c>
      <c r="T37" s="42">
        <v>0.65</v>
      </c>
      <c r="U37" s="43" t="s">
        <v>29</v>
      </c>
      <c r="V37" s="44" t="s">
        <v>30</v>
      </c>
      <c r="W37" s="45"/>
    </row>
    <row r="38" s="2" customFormat="1" ht="30.95" customHeight="1" spans="1:23">
      <c r="A38" s="13">
        <v>33</v>
      </c>
      <c r="B38" s="14" t="s">
        <v>134</v>
      </c>
      <c r="C38" s="13" t="str">
        <f>VLOOKUP(B38:B79,[1]Sheet3!$C$2:$D$46,2,0)</f>
        <v>伊和乌素</v>
      </c>
      <c r="D38" s="14" t="s">
        <v>134</v>
      </c>
      <c r="E38" s="15">
        <v>2800000</v>
      </c>
      <c r="F38" s="15">
        <v>2800000</v>
      </c>
      <c r="G38" s="15">
        <v>2800000</v>
      </c>
      <c r="H38" s="15" t="s">
        <v>135</v>
      </c>
      <c r="I38" s="27">
        <v>44526</v>
      </c>
      <c r="J38" s="27">
        <v>44890</v>
      </c>
      <c r="K38" s="28" t="s">
        <v>136</v>
      </c>
      <c r="L38" s="13">
        <v>365</v>
      </c>
      <c r="M38" s="29">
        <v>4.65</v>
      </c>
      <c r="N38" s="13" t="str">
        <f>VLOOKUP(D38:D79,[2]企业!$B$4:$C$209,2,0)</f>
        <v>杭锦大众村镇银行营业部</v>
      </c>
      <c r="O38" s="13" t="s">
        <v>38</v>
      </c>
      <c r="P38" s="30" t="s">
        <v>137</v>
      </c>
      <c r="Q38" s="41">
        <f t="shared" si="2"/>
        <v>158410</v>
      </c>
      <c r="R38" s="41">
        <v>3</v>
      </c>
      <c r="S38" s="41">
        <f t="shared" si="3"/>
        <v>85166.6666666667</v>
      </c>
      <c r="T38" s="42">
        <v>0.65</v>
      </c>
      <c r="U38" s="43" t="s">
        <v>29</v>
      </c>
      <c r="V38" s="44" t="s">
        <v>30</v>
      </c>
      <c r="W38" s="45"/>
    </row>
    <row r="39" s="2" customFormat="1" ht="30.95" customHeight="1" spans="1:23">
      <c r="A39" s="13">
        <v>34</v>
      </c>
      <c r="B39" s="14" t="s">
        <v>138</v>
      </c>
      <c r="C39" s="13" t="str">
        <f>VLOOKUP(B39:B80,[1]Sheet3!$C$2:$D$46,2,0)</f>
        <v>独贵塔拉镇</v>
      </c>
      <c r="D39" s="14" t="s">
        <v>138</v>
      </c>
      <c r="E39" s="15">
        <v>2000000</v>
      </c>
      <c r="F39" s="15">
        <v>2000000</v>
      </c>
      <c r="G39" s="15">
        <v>2000000</v>
      </c>
      <c r="H39" s="15" t="s">
        <v>139</v>
      </c>
      <c r="I39" s="27">
        <v>44530</v>
      </c>
      <c r="J39" s="27">
        <v>44894</v>
      </c>
      <c r="K39" s="28" t="s">
        <v>111</v>
      </c>
      <c r="L39" s="13">
        <v>365</v>
      </c>
      <c r="M39" s="29">
        <v>4.65</v>
      </c>
      <c r="N39" s="13" t="str">
        <f>VLOOKUP(D39:D80,[2]企业!$B$4:$C$209,2,0)</f>
        <v>杭锦大众独贵塔拉支行</v>
      </c>
      <c r="O39" s="13" t="s">
        <v>38</v>
      </c>
      <c r="P39" s="30" t="s">
        <v>140</v>
      </c>
      <c r="Q39" s="41">
        <f t="shared" si="2"/>
        <v>113150</v>
      </c>
      <c r="R39" s="41">
        <v>3</v>
      </c>
      <c r="S39" s="41">
        <f t="shared" si="3"/>
        <v>60833.3333333333</v>
      </c>
      <c r="T39" s="42">
        <v>0.65</v>
      </c>
      <c r="U39" s="43" t="s">
        <v>29</v>
      </c>
      <c r="V39" s="44" t="s">
        <v>30</v>
      </c>
      <c r="W39" s="45"/>
    </row>
    <row r="40" s="2" customFormat="1" ht="30.95" customHeight="1" spans="1:23">
      <c r="A40" s="13">
        <v>35</v>
      </c>
      <c r="B40" s="14" t="s">
        <v>141</v>
      </c>
      <c r="C40" s="13" t="str">
        <f>VLOOKUP(B40:B81,[1]Sheet3!$C$2:$D$46,2,0)</f>
        <v>独贵塔拉镇</v>
      </c>
      <c r="D40" s="14" t="s">
        <v>141</v>
      </c>
      <c r="E40" s="15">
        <v>700000</v>
      </c>
      <c r="F40" s="15">
        <v>700000</v>
      </c>
      <c r="G40" s="15">
        <v>700000</v>
      </c>
      <c r="H40" s="15" t="s">
        <v>142</v>
      </c>
      <c r="I40" s="27">
        <v>44530</v>
      </c>
      <c r="J40" s="27">
        <v>44894</v>
      </c>
      <c r="K40" s="28" t="s">
        <v>111</v>
      </c>
      <c r="L40" s="13">
        <v>365</v>
      </c>
      <c r="M40" s="29">
        <v>4.65</v>
      </c>
      <c r="N40" s="13" t="str">
        <f>VLOOKUP(D40:D81,[2]企业!$B$4:$C$209,2,0)</f>
        <v>杭锦大众独贵塔拉支行</v>
      </c>
      <c r="O40" s="13" t="s">
        <v>38</v>
      </c>
      <c r="P40" s="30" t="s">
        <v>143</v>
      </c>
      <c r="Q40" s="41">
        <f t="shared" si="2"/>
        <v>39602.5</v>
      </c>
      <c r="R40" s="41">
        <v>3</v>
      </c>
      <c r="S40" s="41">
        <f t="shared" si="3"/>
        <v>21291.6666666667</v>
      </c>
      <c r="T40" s="42">
        <v>0.65</v>
      </c>
      <c r="U40" s="43" t="s">
        <v>29</v>
      </c>
      <c r="V40" s="44" t="s">
        <v>30</v>
      </c>
      <c r="W40" s="45"/>
    </row>
    <row r="41" s="2" customFormat="1" ht="30.95" customHeight="1" spans="1:23">
      <c r="A41" s="13">
        <v>36</v>
      </c>
      <c r="B41" s="14" t="s">
        <v>144</v>
      </c>
      <c r="C41" s="13" t="str">
        <f>VLOOKUP(B41:B82,[1]Sheet3!$C$2:$D$46,2,0)</f>
        <v>独贵塔拉镇</v>
      </c>
      <c r="D41" s="14" t="s">
        <v>144</v>
      </c>
      <c r="E41" s="15">
        <v>1500000</v>
      </c>
      <c r="F41" s="15">
        <v>1500000</v>
      </c>
      <c r="G41" s="15">
        <v>1500000</v>
      </c>
      <c r="H41" s="15" t="s">
        <v>145</v>
      </c>
      <c r="I41" s="27">
        <v>44530</v>
      </c>
      <c r="J41" s="27">
        <v>44894</v>
      </c>
      <c r="K41" s="28" t="s">
        <v>146</v>
      </c>
      <c r="L41" s="13">
        <v>365</v>
      </c>
      <c r="M41" s="29">
        <v>4.65</v>
      </c>
      <c r="N41" s="13" t="str">
        <f>VLOOKUP(D41:D82,[2]企业!$B$4:$C$209,2,0)</f>
        <v>杭锦大众独贵塔拉支行</v>
      </c>
      <c r="O41" s="13" t="s">
        <v>38</v>
      </c>
      <c r="P41" s="30" t="s">
        <v>147</v>
      </c>
      <c r="Q41" s="41">
        <f t="shared" si="2"/>
        <v>84862.5</v>
      </c>
      <c r="R41" s="41">
        <v>3</v>
      </c>
      <c r="S41" s="41">
        <f t="shared" si="3"/>
        <v>45625</v>
      </c>
      <c r="T41" s="42">
        <v>0.65</v>
      </c>
      <c r="U41" s="43" t="s">
        <v>29</v>
      </c>
      <c r="V41" s="44" t="s">
        <v>30</v>
      </c>
      <c r="W41" s="45"/>
    </row>
    <row r="42" s="2" customFormat="1" ht="30.95" customHeight="1" spans="1:23">
      <c r="A42" s="13">
        <v>37</v>
      </c>
      <c r="B42" s="14" t="s">
        <v>148</v>
      </c>
      <c r="C42" s="13" t="str">
        <f>VLOOKUP(B42:B83,[1]Sheet3!$C$2:$D$46,2,0)</f>
        <v>伊和乌素</v>
      </c>
      <c r="D42" s="14" t="s">
        <v>148</v>
      </c>
      <c r="E42" s="15">
        <v>700000</v>
      </c>
      <c r="F42" s="15">
        <v>700000</v>
      </c>
      <c r="G42" s="15">
        <v>700000</v>
      </c>
      <c r="H42" s="15" t="s">
        <v>35</v>
      </c>
      <c r="I42" s="27">
        <v>44530</v>
      </c>
      <c r="J42" s="27">
        <v>44894</v>
      </c>
      <c r="K42" s="28" t="s">
        <v>107</v>
      </c>
      <c r="L42" s="13">
        <v>365</v>
      </c>
      <c r="M42" s="29">
        <v>4.65</v>
      </c>
      <c r="N42" s="13" t="str">
        <f>VLOOKUP(D42:D83,[2]企业!$B$4:$C$209,2,0)</f>
        <v>杭锦大众村镇银行营业部</v>
      </c>
      <c r="O42" s="13" t="s">
        <v>38</v>
      </c>
      <c r="P42" s="30" t="s">
        <v>149</v>
      </c>
      <c r="Q42" s="41">
        <f t="shared" si="2"/>
        <v>39602.5</v>
      </c>
      <c r="R42" s="41">
        <v>3</v>
      </c>
      <c r="S42" s="41">
        <f t="shared" si="3"/>
        <v>21291.6666666667</v>
      </c>
      <c r="T42" s="42">
        <v>0.65</v>
      </c>
      <c r="U42" s="43" t="s">
        <v>29</v>
      </c>
      <c r="V42" s="44" t="s">
        <v>30</v>
      </c>
      <c r="W42" s="45"/>
    </row>
    <row r="43" s="2" customFormat="1" ht="30.95" customHeight="1" spans="1:23">
      <c r="A43" s="13">
        <v>38</v>
      </c>
      <c r="B43" s="14" t="s">
        <v>150</v>
      </c>
      <c r="C43" s="13" t="str">
        <f>VLOOKUP(B43:B84,[1]Sheet3!$C$2:$D$46,2,0)</f>
        <v>吉日嘎朗图镇</v>
      </c>
      <c r="D43" s="14" t="s">
        <v>150</v>
      </c>
      <c r="E43" s="15">
        <v>600000</v>
      </c>
      <c r="F43" s="15">
        <v>600000</v>
      </c>
      <c r="G43" s="15">
        <v>600000</v>
      </c>
      <c r="H43" s="15" t="s">
        <v>83</v>
      </c>
      <c r="I43" s="27">
        <v>44530</v>
      </c>
      <c r="J43" s="27">
        <v>44894</v>
      </c>
      <c r="K43" s="28" t="s">
        <v>111</v>
      </c>
      <c r="L43" s="13">
        <v>365</v>
      </c>
      <c r="M43" s="29">
        <v>4.65</v>
      </c>
      <c r="N43" s="13" t="str">
        <f>VLOOKUP(D43:D84,[2]企业!$B$4:$C$209,2,0)</f>
        <v>杭锦大众村镇银行吉日嘎朗图支行</v>
      </c>
      <c r="O43" s="13" t="s">
        <v>38</v>
      </c>
      <c r="P43" s="30" t="s">
        <v>151</v>
      </c>
      <c r="Q43" s="41">
        <f t="shared" si="2"/>
        <v>33945</v>
      </c>
      <c r="R43" s="41">
        <v>3</v>
      </c>
      <c r="S43" s="41">
        <f t="shared" si="3"/>
        <v>18250</v>
      </c>
      <c r="T43" s="42">
        <v>0.65</v>
      </c>
      <c r="U43" s="43" t="s">
        <v>29</v>
      </c>
      <c r="V43" s="44" t="s">
        <v>30</v>
      </c>
      <c r="W43" s="45"/>
    </row>
    <row r="44" s="2" customFormat="1" ht="30.95" customHeight="1" spans="1:23">
      <c r="A44" s="13">
        <v>39</v>
      </c>
      <c r="B44" s="14" t="s">
        <v>152</v>
      </c>
      <c r="C44" s="13" t="str">
        <f>VLOOKUP(B44:B85,[1]Sheet3!$C$2:$D$46,2,0)</f>
        <v>吉日嘎朗图镇</v>
      </c>
      <c r="D44" s="14" t="s">
        <v>152</v>
      </c>
      <c r="E44" s="15">
        <v>600000</v>
      </c>
      <c r="F44" s="15">
        <v>600000</v>
      </c>
      <c r="G44" s="15">
        <v>600000</v>
      </c>
      <c r="H44" s="15" t="s">
        <v>35</v>
      </c>
      <c r="I44" s="28" t="s">
        <v>153</v>
      </c>
      <c r="J44" s="27">
        <v>44903</v>
      </c>
      <c r="K44" s="28">
        <v>20231205</v>
      </c>
      <c r="L44" s="13">
        <v>365</v>
      </c>
      <c r="M44" s="29">
        <v>4.65</v>
      </c>
      <c r="N44" s="13" t="str">
        <f>VLOOKUP(D44:D85,[2]企业!$B$4:$C$209,2,0)</f>
        <v>杭锦大众村镇银行吉日嘎朗图支行</v>
      </c>
      <c r="O44" s="13" t="s">
        <v>38</v>
      </c>
      <c r="P44" s="30" t="s">
        <v>154</v>
      </c>
      <c r="Q44" s="41">
        <f t="shared" si="2"/>
        <v>33945</v>
      </c>
      <c r="R44" s="41">
        <v>3</v>
      </c>
      <c r="S44" s="41">
        <f t="shared" si="3"/>
        <v>18250</v>
      </c>
      <c r="T44" s="42">
        <v>0.65</v>
      </c>
      <c r="U44" s="43" t="s">
        <v>29</v>
      </c>
      <c r="V44" s="44" t="s">
        <v>30</v>
      </c>
      <c r="W44" s="45"/>
    </row>
    <row r="45" s="2" customFormat="1" ht="30.95" customHeight="1" spans="1:23">
      <c r="A45" s="13">
        <v>40</v>
      </c>
      <c r="B45" s="14" t="s">
        <v>155</v>
      </c>
      <c r="C45" s="13" t="str">
        <f>VLOOKUP(B45:B86,[1]Sheet3!$C$2:$D$46,2,0)</f>
        <v>巴拉贡镇</v>
      </c>
      <c r="D45" s="14" t="s">
        <v>155</v>
      </c>
      <c r="E45" s="17">
        <v>1000000</v>
      </c>
      <c r="F45" s="17">
        <v>1000000</v>
      </c>
      <c r="G45" s="15">
        <v>1000000</v>
      </c>
      <c r="H45" s="15" t="s">
        <v>156</v>
      </c>
      <c r="I45" s="27">
        <v>44546</v>
      </c>
      <c r="J45" s="27">
        <v>44910</v>
      </c>
      <c r="K45" s="28" t="s">
        <v>157</v>
      </c>
      <c r="L45" s="13">
        <v>365</v>
      </c>
      <c r="M45" s="29">
        <v>4.65</v>
      </c>
      <c r="N45" s="13" t="str">
        <f>VLOOKUP(D45:D86,[2]企业!$B$4:$C$209,2,0)</f>
        <v>杭锦大众巴拉贡支行</v>
      </c>
      <c r="O45" s="33" t="s">
        <v>158</v>
      </c>
      <c r="P45" s="30" t="s">
        <v>159</v>
      </c>
      <c r="Q45" s="41">
        <f t="shared" si="2"/>
        <v>56575</v>
      </c>
      <c r="R45" s="41">
        <v>3</v>
      </c>
      <c r="S45" s="41">
        <f t="shared" si="3"/>
        <v>30416.6666666667</v>
      </c>
      <c r="T45" s="42">
        <v>0.65</v>
      </c>
      <c r="U45" s="43" t="s">
        <v>29</v>
      </c>
      <c r="V45" s="44" t="s">
        <v>30</v>
      </c>
      <c r="W45" s="45"/>
    </row>
    <row r="46" s="2" customFormat="1" ht="30.95" customHeight="1" spans="1:23">
      <c r="A46" s="13">
        <v>41</v>
      </c>
      <c r="B46" s="14" t="s">
        <v>160</v>
      </c>
      <c r="C46" s="13" t="str">
        <f>VLOOKUP(B46:B88,[1]Sheet3!$C$2:$D$46,2,0)</f>
        <v>伊和乌素</v>
      </c>
      <c r="D46" s="14" t="s">
        <v>160</v>
      </c>
      <c r="E46" s="17">
        <v>490000</v>
      </c>
      <c r="F46" s="17">
        <v>490000</v>
      </c>
      <c r="G46" s="15">
        <v>490000</v>
      </c>
      <c r="H46" s="15" t="s">
        <v>135</v>
      </c>
      <c r="I46" s="27">
        <v>44551</v>
      </c>
      <c r="J46" s="27">
        <v>44915</v>
      </c>
      <c r="K46" s="28" t="s">
        <v>157</v>
      </c>
      <c r="L46" s="13">
        <v>365</v>
      </c>
      <c r="M46" s="29">
        <v>4.65</v>
      </c>
      <c r="N46" s="13" t="str">
        <f>VLOOKUP(D46:D88,[2]企业!$B$4:$C$209,2,0)</f>
        <v>杭锦大众村镇银行营业部</v>
      </c>
      <c r="O46" s="13" t="s">
        <v>38</v>
      </c>
      <c r="P46" s="30" t="s">
        <v>161</v>
      </c>
      <c r="Q46" s="41">
        <f t="shared" si="2"/>
        <v>27721.75</v>
      </c>
      <c r="R46" s="41">
        <v>3</v>
      </c>
      <c r="S46" s="41">
        <f t="shared" si="3"/>
        <v>14904.1666666667</v>
      </c>
      <c r="T46" s="42">
        <v>0.65</v>
      </c>
      <c r="U46" s="43" t="s">
        <v>29</v>
      </c>
      <c r="V46" s="44" t="s">
        <v>30</v>
      </c>
      <c r="W46" s="45"/>
    </row>
    <row r="47" s="2" customFormat="1" ht="30.95" customHeight="1" spans="1:23">
      <c r="A47" s="13">
        <v>42</v>
      </c>
      <c r="B47" s="14" t="s">
        <v>162</v>
      </c>
      <c r="C47" s="13" t="str">
        <f>VLOOKUP(B47:B90,[1]Sheet3!$C$2:$D$46,2,0)</f>
        <v>吉日嘎郎图镇</v>
      </c>
      <c r="D47" s="14" t="s">
        <v>162</v>
      </c>
      <c r="E47" s="17">
        <v>800000</v>
      </c>
      <c r="F47" s="17">
        <v>800000</v>
      </c>
      <c r="G47" s="15">
        <v>800000</v>
      </c>
      <c r="H47" s="15" t="s">
        <v>163</v>
      </c>
      <c r="I47" s="27">
        <v>44554</v>
      </c>
      <c r="J47" s="27">
        <v>44918</v>
      </c>
      <c r="K47" s="28" t="s">
        <v>164</v>
      </c>
      <c r="L47" s="13">
        <v>365</v>
      </c>
      <c r="M47" s="29">
        <v>4.65</v>
      </c>
      <c r="N47" s="13" t="str">
        <f>VLOOKUP(D47:D90,[2]企业!$B$4:$C$209,2,0)</f>
        <v>杭锦大众村镇银行吉日嘎朗图支行</v>
      </c>
      <c r="O47" s="13" t="s">
        <v>38</v>
      </c>
      <c r="P47" s="30" t="s">
        <v>165</v>
      </c>
      <c r="Q47" s="46">
        <f t="shared" si="2"/>
        <v>45260</v>
      </c>
      <c r="R47" s="46">
        <v>3</v>
      </c>
      <c r="S47" s="46">
        <f t="shared" si="3"/>
        <v>24333.3333333333</v>
      </c>
      <c r="T47" s="42">
        <v>0.65</v>
      </c>
      <c r="U47" s="43" t="s">
        <v>29</v>
      </c>
      <c r="V47" s="44" t="s">
        <v>30</v>
      </c>
      <c r="W47" s="45"/>
    </row>
    <row r="48" s="1" customFormat="1" ht="153.95" customHeight="1" spans="1:23">
      <c r="A48" s="18" t="s">
        <v>166</v>
      </c>
      <c r="B48" s="18"/>
      <c r="C48" s="18"/>
      <c r="D48" s="18"/>
      <c r="E48" s="18"/>
      <c r="F48" s="18"/>
      <c r="G48" s="18"/>
      <c r="H48" s="18"/>
      <c r="I48" s="16" t="s">
        <v>167</v>
      </c>
      <c r="J48" s="16"/>
      <c r="K48" s="16"/>
      <c r="L48" s="16"/>
      <c r="M48" s="16"/>
      <c r="N48" s="16"/>
      <c r="O48" s="16"/>
      <c r="P48" s="16"/>
      <c r="Q48" s="47" t="s">
        <v>168</v>
      </c>
      <c r="R48" s="48"/>
      <c r="S48" s="48"/>
      <c r="T48" s="48"/>
      <c r="U48" s="48"/>
      <c r="V48" s="48"/>
      <c r="W48" s="15"/>
    </row>
    <row r="49" s="1" customFormat="1" spans="9:22">
      <c r="I49" s="3"/>
      <c r="J49" s="3"/>
      <c r="K49" s="3"/>
      <c r="L49" s="4"/>
      <c r="Q49" s="5"/>
      <c r="R49" s="5"/>
      <c r="S49" s="5"/>
      <c r="T49" s="5"/>
      <c r="V49" s="6"/>
    </row>
    <row r="50" s="1" customFormat="1" spans="9:22">
      <c r="I50" s="3"/>
      <c r="J50" s="3"/>
      <c r="K50" s="3"/>
      <c r="L50" s="4"/>
      <c r="Q50" s="5"/>
      <c r="R50" s="5"/>
      <c r="S50" s="5"/>
      <c r="T50" s="5"/>
      <c r="V50" s="6"/>
    </row>
    <row r="51" s="1" customFormat="1" spans="9:22">
      <c r="I51" s="3"/>
      <c r="J51" s="3"/>
      <c r="K51" s="3"/>
      <c r="L51" s="4"/>
      <c r="Q51" s="5"/>
      <c r="R51" s="5"/>
      <c r="S51" s="5"/>
      <c r="T51" s="5"/>
      <c r="V51" s="6"/>
    </row>
    <row r="52" s="1" customFormat="1" spans="9:22">
      <c r="I52" s="3"/>
      <c r="J52" s="3"/>
      <c r="K52" s="3"/>
      <c r="L52" s="4"/>
      <c r="Q52" s="5"/>
      <c r="R52" s="5"/>
      <c r="S52" s="5"/>
      <c r="T52" s="5"/>
      <c r="V52" s="6"/>
    </row>
    <row r="53" s="1" customFormat="1" spans="9:22">
      <c r="I53" s="3"/>
      <c r="J53" s="3"/>
      <c r="K53" s="3"/>
      <c r="L53" s="4"/>
      <c r="Q53" s="5"/>
      <c r="R53" s="5"/>
      <c r="S53" s="5"/>
      <c r="T53" s="5"/>
      <c r="V53" s="6"/>
    </row>
    <row r="54" s="1" customFormat="1" spans="9:22">
      <c r="I54" s="3"/>
      <c r="J54" s="3"/>
      <c r="K54" s="3"/>
      <c r="L54" s="4"/>
      <c r="Q54" s="5"/>
      <c r="R54" s="5"/>
      <c r="S54" s="5"/>
      <c r="T54" s="5"/>
      <c r="V54" s="6"/>
    </row>
    <row r="55" s="1" customFormat="1" spans="3:22">
      <c r="C55" s="19"/>
      <c r="I55" s="3"/>
      <c r="J55" s="3"/>
      <c r="K55" s="3"/>
      <c r="L55" s="4"/>
      <c r="Q55" s="5"/>
      <c r="R55" s="5"/>
      <c r="S55" s="5"/>
      <c r="T55" s="5"/>
      <c r="V55" s="6"/>
    </row>
    <row r="56" s="1" customFormat="1" spans="3:22">
      <c r="C56" s="19"/>
      <c r="I56" s="3"/>
      <c r="J56" s="3"/>
      <c r="K56" s="3"/>
      <c r="L56" s="4"/>
      <c r="Q56" s="5"/>
      <c r="R56" s="5"/>
      <c r="S56" s="5"/>
      <c r="T56" s="5"/>
      <c r="V56" s="6"/>
    </row>
    <row r="57" s="1" customFormat="1" spans="3:22">
      <c r="C57" s="19"/>
      <c r="I57" s="3"/>
      <c r="J57" s="3"/>
      <c r="K57" s="3"/>
      <c r="L57" s="4"/>
      <c r="Q57" s="5"/>
      <c r="R57" s="5"/>
      <c r="S57" s="5"/>
      <c r="T57" s="5"/>
      <c r="V57" s="6"/>
    </row>
    <row r="58" s="1" customFormat="1" spans="3:22">
      <c r="C58" s="19"/>
      <c r="I58" s="3"/>
      <c r="J58" s="3"/>
      <c r="K58" s="3"/>
      <c r="L58" s="4"/>
      <c r="Q58" s="5"/>
      <c r="R58" s="5"/>
      <c r="S58" s="5"/>
      <c r="T58" s="5"/>
      <c r="V58" s="6"/>
    </row>
    <row r="59" s="1" customFormat="1" spans="3:22">
      <c r="C59" s="19"/>
      <c r="I59" s="3"/>
      <c r="J59" s="3"/>
      <c r="K59" s="3"/>
      <c r="L59" s="4"/>
      <c r="Q59" s="5"/>
      <c r="R59" s="5"/>
      <c r="S59" s="5"/>
      <c r="T59" s="5"/>
      <c r="V59" s="6"/>
    </row>
    <row r="60" s="1" customFormat="1" spans="3:22">
      <c r="C60" s="19"/>
      <c r="I60" s="3"/>
      <c r="J60" s="3"/>
      <c r="K60" s="3"/>
      <c r="L60" s="4"/>
      <c r="Q60" s="5"/>
      <c r="R60" s="5"/>
      <c r="S60" s="5"/>
      <c r="T60" s="5"/>
      <c r="V60" s="6"/>
    </row>
    <row r="61" s="1" customFormat="1" spans="3:22">
      <c r="C61" s="19"/>
      <c r="I61" s="3"/>
      <c r="J61" s="3"/>
      <c r="K61" s="3"/>
      <c r="L61" s="4"/>
      <c r="Q61" s="5"/>
      <c r="R61" s="5"/>
      <c r="S61" s="5"/>
      <c r="T61" s="5"/>
      <c r="V61" s="6"/>
    </row>
    <row r="62" s="1" customFormat="1" spans="3:22">
      <c r="C62" s="19"/>
      <c r="I62" s="3"/>
      <c r="J62" s="3"/>
      <c r="K62" s="3"/>
      <c r="L62" s="4"/>
      <c r="Q62" s="5"/>
      <c r="R62" s="5"/>
      <c r="S62" s="5"/>
      <c r="T62" s="5"/>
      <c r="V62" s="6"/>
    </row>
    <row r="63" s="1" customFormat="1" spans="3:22">
      <c r="C63" s="19"/>
      <c r="I63" s="3"/>
      <c r="J63" s="3"/>
      <c r="K63" s="3"/>
      <c r="L63" s="4"/>
      <c r="Q63" s="5"/>
      <c r="R63" s="5"/>
      <c r="S63" s="5"/>
      <c r="T63" s="5"/>
      <c r="V63" s="6"/>
    </row>
    <row r="64" s="1" customFormat="1" spans="3:22">
      <c r="C64" s="19"/>
      <c r="I64" s="3"/>
      <c r="J64" s="3"/>
      <c r="K64" s="3"/>
      <c r="L64" s="4"/>
      <c r="Q64" s="5"/>
      <c r="R64" s="5"/>
      <c r="S64" s="5"/>
      <c r="T64" s="5"/>
      <c r="V64" s="6"/>
    </row>
    <row r="65" s="1" customFormat="1" spans="3:22">
      <c r="C65" s="19"/>
      <c r="I65" s="3"/>
      <c r="J65" s="3"/>
      <c r="K65" s="3"/>
      <c r="L65" s="4"/>
      <c r="Q65" s="5"/>
      <c r="R65" s="5"/>
      <c r="S65" s="5"/>
      <c r="T65" s="5"/>
      <c r="V65" s="6"/>
    </row>
    <row r="66" s="1" customFormat="1" spans="3:22">
      <c r="C66" s="19"/>
      <c r="I66" s="3"/>
      <c r="J66" s="3"/>
      <c r="K66" s="3"/>
      <c r="L66" s="4"/>
      <c r="Q66" s="5"/>
      <c r="R66" s="5"/>
      <c r="S66" s="5"/>
      <c r="T66" s="5"/>
      <c r="V66" s="6"/>
    </row>
    <row r="67" s="1" customFormat="1" spans="3:22">
      <c r="C67" s="19"/>
      <c r="I67" s="3"/>
      <c r="J67" s="3"/>
      <c r="K67" s="3"/>
      <c r="L67" s="4"/>
      <c r="Q67" s="5"/>
      <c r="R67" s="5"/>
      <c r="S67" s="5"/>
      <c r="T67" s="5"/>
      <c r="V67" s="6"/>
    </row>
    <row r="68" s="1" customFormat="1" spans="3:22">
      <c r="C68" s="19"/>
      <c r="I68" s="3"/>
      <c r="J68" s="3"/>
      <c r="K68" s="3"/>
      <c r="L68" s="4"/>
      <c r="Q68" s="5"/>
      <c r="R68" s="5"/>
      <c r="S68" s="5"/>
      <c r="T68" s="5"/>
      <c r="V68" s="6"/>
    </row>
    <row r="69" s="1" customFormat="1" spans="3:22">
      <c r="C69" s="19"/>
      <c r="I69" s="3"/>
      <c r="J69" s="3"/>
      <c r="K69" s="3"/>
      <c r="L69" s="4"/>
      <c r="Q69" s="5"/>
      <c r="R69" s="5"/>
      <c r="S69" s="5"/>
      <c r="T69" s="5"/>
      <c r="V69" s="6"/>
    </row>
    <row r="70" s="1" customFormat="1" spans="3:22">
      <c r="C70" s="19"/>
      <c r="I70" s="3"/>
      <c r="J70" s="3"/>
      <c r="K70" s="3"/>
      <c r="L70" s="4"/>
      <c r="Q70" s="5"/>
      <c r="R70" s="5"/>
      <c r="S70" s="5"/>
      <c r="T70" s="5"/>
      <c r="V70" s="6"/>
    </row>
    <row r="71" s="1" customFormat="1" spans="3:22">
      <c r="C71" s="19"/>
      <c r="I71" s="3"/>
      <c r="J71" s="3"/>
      <c r="K71" s="3"/>
      <c r="L71" s="4"/>
      <c r="Q71" s="5"/>
      <c r="R71" s="5"/>
      <c r="S71" s="5"/>
      <c r="T71" s="5"/>
      <c r="V71" s="6"/>
    </row>
    <row r="72" s="1" customFormat="1" spans="3:22">
      <c r="C72" s="19"/>
      <c r="I72" s="3"/>
      <c r="J72" s="3"/>
      <c r="K72" s="3"/>
      <c r="L72" s="4"/>
      <c r="Q72" s="5"/>
      <c r="R72" s="5"/>
      <c r="S72" s="5"/>
      <c r="T72" s="5"/>
      <c r="V72" s="6"/>
    </row>
    <row r="73" s="1" customFormat="1" spans="3:22">
      <c r="C73" s="19"/>
      <c r="I73" s="3"/>
      <c r="J73" s="3"/>
      <c r="K73" s="3"/>
      <c r="L73" s="4"/>
      <c r="Q73" s="5"/>
      <c r="R73" s="5"/>
      <c r="S73" s="5"/>
      <c r="T73" s="5"/>
      <c r="V73" s="6"/>
    </row>
    <row r="74" s="1" customFormat="1" spans="3:22">
      <c r="C74" s="19"/>
      <c r="I74" s="3"/>
      <c r="J74" s="3"/>
      <c r="K74" s="3"/>
      <c r="L74" s="4"/>
      <c r="Q74" s="5"/>
      <c r="R74" s="5"/>
      <c r="S74" s="5"/>
      <c r="T74" s="5"/>
      <c r="V74" s="6"/>
    </row>
    <row r="75" s="1" customFormat="1" spans="3:22">
      <c r="C75" s="19"/>
      <c r="I75" s="3"/>
      <c r="J75" s="3"/>
      <c r="K75" s="3"/>
      <c r="L75" s="4"/>
      <c r="Q75" s="5"/>
      <c r="R75" s="5"/>
      <c r="S75" s="5"/>
      <c r="T75" s="5"/>
      <c r="V75" s="6"/>
    </row>
    <row r="76" s="1" customFormat="1" spans="3:22">
      <c r="C76" s="19"/>
      <c r="I76" s="3"/>
      <c r="J76" s="3"/>
      <c r="K76" s="3"/>
      <c r="L76" s="4"/>
      <c r="Q76" s="5"/>
      <c r="R76" s="5"/>
      <c r="S76" s="5"/>
      <c r="T76" s="5"/>
      <c r="V76" s="6"/>
    </row>
    <row r="77" s="1" customFormat="1" spans="3:22">
      <c r="C77" s="19"/>
      <c r="I77" s="3"/>
      <c r="J77" s="3"/>
      <c r="K77" s="3"/>
      <c r="L77" s="4"/>
      <c r="Q77" s="5"/>
      <c r="R77" s="5"/>
      <c r="S77" s="5"/>
      <c r="T77" s="5"/>
      <c r="V77" s="6"/>
    </row>
    <row r="78" s="1" customFormat="1" spans="3:22">
      <c r="C78" s="19"/>
      <c r="I78" s="3"/>
      <c r="J78" s="3"/>
      <c r="K78" s="3"/>
      <c r="L78" s="4"/>
      <c r="Q78" s="5"/>
      <c r="R78" s="5"/>
      <c r="S78" s="5"/>
      <c r="T78" s="5"/>
      <c r="V78" s="6"/>
    </row>
    <row r="79" s="1" customFormat="1" spans="3:22">
      <c r="C79" s="19"/>
      <c r="I79" s="3"/>
      <c r="J79" s="3"/>
      <c r="K79" s="3"/>
      <c r="L79" s="4"/>
      <c r="Q79" s="5"/>
      <c r="R79" s="5"/>
      <c r="S79" s="5"/>
      <c r="T79" s="5"/>
      <c r="V79" s="6"/>
    </row>
    <row r="80" s="1" customFormat="1" spans="3:22">
      <c r="C80" s="19"/>
      <c r="I80" s="3"/>
      <c r="J80" s="3"/>
      <c r="K80" s="3"/>
      <c r="L80" s="4"/>
      <c r="Q80" s="5"/>
      <c r="R80" s="5"/>
      <c r="S80" s="5"/>
      <c r="T80" s="5"/>
      <c r="V80" s="6"/>
    </row>
    <row r="81" s="1" customFormat="1" spans="3:22">
      <c r="C81" s="19"/>
      <c r="I81" s="3"/>
      <c r="J81" s="3"/>
      <c r="K81" s="3"/>
      <c r="L81" s="4"/>
      <c r="Q81" s="5"/>
      <c r="R81" s="5"/>
      <c r="S81" s="5"/>
      <c r="T81" s="5"/>
      <c r="V81" s="6"/>
    </row>
    <row r="82" s="1" customFormat="1" spans="3:22">
      <c r="C82" s="19"/>
      <c r="I82" s="3"/>
      <c r="J82" s="3"/>
      <c r="K82" s="3"/>
      <c r="L82" s="4"/>
      <c r="Q82" s="5"/>
      <c r="R82" s="5"/>
      <c r="S82" s="5"/>
      <c r="T82" s="5"/>
      <c r="V82" s="6"/>
    </row>
    <row r="83" s="1" customFormat="1" spans="3:22">
      <c r="C83" s="19"/>
      <c r="I83" s="3"/>
      <c r="J83" s="3"/>
      <c r="K83" s="3"/>
      <c r="L83" s="4"/>
      <c r="Q83" s="5"/>
      <c r="R83" s="5"/>
      <c r="S83" s="5"/>
      <c r="T83" s="5"/>
      <c r="V83" s="6"/>
    </row>
    <row r="84" s="1" customFormat="1" spans="3:22">
      <c r="C84" s="19"/>
      <c r="I84" s="3"/>
      <c r="J84" s="3"/>
      <c r="K84" s="3"/>
      <c r="L84" s="4"/>
      <c r="Q84" s="5"/>
      <c r="R84" s="5"/>
      <c r="S84" s="5"/>
      <c r="T84" s="5"/>
      <c r="V84" s="6"/>
    </row>
    <row r="85" s="1" customFormat="1" spans="3:22">
      <c r="C85" s="19"/>
      <c r="I85" s="3"/>
      <c r="J85" s="3"/>
      <c r="K85" s="3"/>
      <c r="L85" s="4"/>
      <c r="Q85" s="5"/>
      <c r="R85" s="5"/>
      <c r="S85" s="5"/>
      <c r="T85" s="5"/>
      <c r="V85" s="6"/>
    </row>
    <row r="86" s="1" customFormat="1" spans="3:22">
      <c r="C86" s="19"/>
      <c r="I86" s="3"/>
      <c r="J86" s="3"/>
      <c r="K86" s="3"/>
      <c r="L86" s="4"/>
      <c r="Q86" s="5"/>
      <c r="R86" s="5"/>
      <c r="S86" s="5"/>
      <c r="T86" s="5"/>
      <c r="V86" s="6"/>
    </row>
    <row r="87" s="1" customFormat="1" spans="3:22">
      <c r="C87" s="19"/>
      <c r="I87" s="3"/>
      <c r="J87" s="3"/>
      <c r="K87" s="3"/>
      <c r="L87" s="4"/>
      <c r="Q87" s="5"/>
      <c r="R87" s="5"/>
      <c r="S87" s="5"/>
      <c r="T87" s="5"/>
      <c r="V87" s="6"/>
    </row>
    <row r="88" s="1" customFormat="1" spans="3:22">
      <c r="C88" s="19"/>
      <c r="I88" s="3"/>
      <c r="J88" s="3"/>
      <c r="K88" s="3"/>
      <c r="L88" s="4"/>
      <c r="Q88" s="5"/>
      <c r="R88" s="5"/>
      <c r="S88" s="5"/>
      <c r="T88" s="5"/>
      <c r="V88" s="6"/>
    </row>
    <row r="89" s="1" customFormat="1" spans="3:22">
      <c r="C89" s="19"/>
      <c r="I89" s="3"/>
      <c r="J89" s="3"/>
      <c r="K89" s="3"/>
      <c r="L89" s="4"/>
      <c r="Q89" s="5"/>
      <c r="R89" s="5"/>
      <c r="S89" s="5"/>
      <c r="T89" s="5"/>
      <c r="V89" s="6"/>
    </row>
    <row r="90" s="1" customFormat="1" spans="3:22">
      <c r="C90" s="19"/>
      <c r="I90" s="3"/>
      <c r="J90" s="3"/>
      <c r="K90" s="3"/>
      <c r="L90" s="4"/>
      <c r="Q90" s="5"/>
      <c r="R90" s="5"/>
      <c r="S90" s="5"/>
      <c r="T90" s="5"/>
      <c r="V90" s="6"/>
    </row>
    <row r="91" s="1" customFormat="1" spans="3:22">
      <c r="C91" s="19"/>
      <c r="I91" s="3"/>
      <c r="J91" s="3"/>
      <c r="K91" s="3"/>
      <c r="L91" s="4"/>
      <c r="Q91" s="5"/>
      <c r="R91" s="5"/>
      <c r="S91" s="5"/>
      <c r="T91" s="5"/>
      <c r="V91" s="6"/>
    </row>
    <row r="92" s="1" customFormat="1" spans="3:22">
      <c r="C92" s="19"/>
      <c r="I92" s="3"/>
      <c r="J92" s="3"/>
      <c r="K92" s="3"/>
      <c r="L92" s="4"/>
      <c r="Q92" s="5"/>
      <c r="R92" s="5"/>
      <c r="S92" s="5"/>
      <c r="T92" s="5"/>
      <c r="V92" s="6"/>
    </row>
    <row r="93" s="1" customFormat="1" spans="3:22">
      <c r="C93" s="19"/>
      <c r="I93" s="3"/>
      <c r="J93" s="3"/>
      <c r="K93" s="3"/>
      <c r="L93" s="4"/>
      <c r="Q93" s="5"/>
      <c r="R93" s="5"/>
      <c r="S93" s="5"/>
      <c r="T93" s="5"/>
      <c r="V93" s="6"/>
    </row>
    <row r="94" s="1" customFormat="1" spans="3:22">
      <c r="C94" s="19"/>
      <c r="I94" s="3"/>
      <c r="J94" s="3"/>
      <c r="K94" s="3"/>
      <c r="L94" s="4"/>
      <c r="Q94" s="5"/>
      <c r="R94" s="5"/>
      <c r="S94" s="5"/>
      <c r="T94" s="5"/>
      <c r="V94" s="6"/>
    </row>
    <row r="95" s="1" customFormat="1" spans="3:22">
      <c r="C95" s="19"/>
      <c r="I95" s="3"/>
      <c r="J95" s="3"/>
      <c r="K95" s="3"/>
      <c r="L95" s="4"/>
      <c r="Q95" s="5"/>
      <c r="R95" s="5"/>
      <c r="S95" s="5"/>
      <c r="T95" s="5"/>
      <c r="V95" s="6"/>
    </row>
    <row r="96" s="1" customFormat="1" spans="3:22">
      <c r="C96" s="19"/>
      <c r="I96" s="3"/>
      <c r="J96" s="3"/>
      <c r="K96" s="3"/>
      <c r="L96" s="4"/>
      <c r="Q96" s="5"/>
      <c r="R96" s="5"/>
      <c r="S96" s="5"/>
      <c r="T96" s="5"/>
      <c r="V96" s="6"/>
    </row>
    <row r="97" s="1" customFormat="1" spans="3:22">
      <c r="C97" s="19"/>
      <c r="I97" s="3"/>
      <c r="J97" s="3"/>
      <c r="K97" s="3"/>
      <c r="L97" s="4"/>
      <c r="Q97" s="5"/>
      <c r="R97" s="5"/>
      <c r="S97" s="5"/>
      <c r="T97" s="5"/>
      <c r="V97" s="6"/>
    </row>
    <row r="98" s="1" customFormat="1" spans="3:22">
      <c r="C98" s="19"/>
      <c r="I98" s="3"/>
      <c r="J98" s="3"/>
      <c r="K98" s="3"/>
      <c r="L98" s="4"/>
      <c r="Q98" s="5"/>
      <c r="R98" s="5"/>
      <c r="S98" s="5"/>
      <c r="T98" s="5"/>
      <c r="V98" s="6"/>
    </row>
    <row r="99" s="1" customFormat="1" spans="3:22">
      <c r="C99" s="19"/>
      <c r="I99" s="3"/>
      <c r="J99" s="3"/>
      <c r="K99" s="3"/>
      <c r="L99" s="4"/>
      <c r="Q99" s="5"/>
      <c r="R99" s="5"/>
      <c r="S99" s="5"/>
      <c r="T99" s="5"/>
      <c r="V99" s="6"/>
    </row>
  </sheetData>
  <mergeCells count="30">
    <mergeCell ref="A1:D1"/>
    <mergeCell ref="E1:V1"/>
    <mergeCell ref="A2:V2"/>
    <mergeCell ref="A3:U3"/>
    <mergeCell ref="A48:H48"/>
    <mergeCell ref="I48:P48"/>
    <mergeCell ref="Q48:V4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大众贴息最终版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君君</cp:lastModifiedBy>
  <dcterms:created xsi:type="dcterms:W3CDTF">2019-04-19T10:55:00Z</dcterms:created>
  <dcterms:modified xsi:type="dcterms:W3CDTF">2023-07-14T07:37:07Z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050433124A1B4EF988FDB8A52277A067</vt:lpwstr>
  </property>
</Properties>
</file>